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003 Designer Manual_forms\APSU INTERNAL FORMS\"/>
    </mc:Choice>
  </mc:AlternateContent>
  <workbookProtection workbookPassword="975A" lockStructure="1"/>
  <bookViews>
    <workbookView xWindow="0" yWindow="0" windowWidth="27660" windowHeight="11505"/>
  </bookViews>
  <sheets>
    <sheet name="G702" sheetId="1" r:id="rId1"/>
    <sheet name="G703_1" sheetId="2" r:id="rId2"/>
    <sheet name="G703_2" sheetId="6" r:id="rId3"/>
    <sheet name="G703_3" sheetId="7" r:id="rId4"/>
    <sheet name="G703_4" sheetId="8" r:id="rId5"/>
  </sheets>
  <definedNames>
    <definedName name="_Regression_Int" localSheetId="0" hidden="1">1</definedName>
    <definedName name="_xlnm.Print_Area" localSheetId="0">'G702'!$A:$P</definedName>
    <definedName name="_xlnm.Print_Area" localSheetId="1">G703_1!$A:$L</definedName>
    <definedName name="_xlnm.Print_Area" localSheetId="2">G703_2!$A$1:$M$39</definedName>
    <definedName name="_xlnm.Print_Area" localSheetId="4">G703_4!$A$1:$M$39</definedName>
    <definedName name="Print_Area_MI">'G702'!$A$1:$O$39</definedName>
    <definedName name="Print_Titles_MI">'G702'!$51:$358,'G702'!$B$1:$DG$16367</definedName>
  </definedNames>
  <calcPr calcId="162913"/>
</workbook>
</file>

<file path=xl/calcChain.xml><?xml version="1.0" encoding="utf-8"?>
<calcChain xmlns="http://schemas.openxmlformats.org/spreadsheetml/2006/main">
  <c r="E32" i="1" l="1"/>
  <c r="G37" i="8" l="1"/>
  <c r="I36" i="8"/>
  <c r="F36" i="8"/>
  <c r="J36" i="8" s="1"/>
  <c r="I35" i="8"/>
  <c r="F35" i="8"/>
  <c r="I34" i="8"/>
  <c r="F34" i="8"/>
  <c r="J34" i="8" s="1"/>
  <c r="H34" i="8"/>
  <c r="K34" i="8" s="1"/>
  <c r="J33" i="8"/>
  <c r="I33" i="8"/>
  <c r="F33" i="8"/>
  <c r="H33" i="8" s="1"/>
  <c r="M33" i="8" s="1"/>
  <c r="L33" i="8" s="1"/>
  <c r="I32" i="8"/>
  <c r="H32" i="8"/>
  <c r="M32" i="8"/>
  <c r="L32" i="8"/>
  <c r="F32" i="8"/>
  <c r="J32" i="8" s="1"/>
  <c r="I31" i="8"/>
  <c r="F31" i="8"/>
  <c r="H31" i="8" s="1"/>
  <c r="K31" i="8" s="1"/>
  <c r="J31" i="8"/>
  <c r="I30" i="8"/>
  <c r="F30" i="8"/>
  <c r="J30" i="8"/>
  <c r="M29" i="8"/>
  <c r="L29" i="8" s="1"/>
  <c r="I29" i="8"/>
  <c r="F29" i="8"/>
  <c r="H29" i="8" s="1"/>
  <c r="K29" i="8" s="1"/>
  <c r="J29" i="8"/>
  <c r="I28" i="8"/>
  <c r="F28" i="8"/>
  <c r="J28" i="8" s="1"/>
  <c r="I27" i="8"/>
  <c r="F27" i="8"/>
  <c r="J27" i="8" s="1"/>
  <c r="I26" i="8"/>
  <c r="F26" i="8"/>
  <c r="H26" i="8" s="1"/>
  <c r="M26" i="8" s="1"/>
  <c r="L26" i="8" s="1"/>
  <c r="I25" i="8"/>
  <c r="F25" i="8"/>
  <c r="J25" i="8" s="1"/>
  <c r="I24" i="8"/>
  <c r="F24" i="8"/>
  <c r="H24" i="8" s="1"/>
  <c r="J24" i="8"/>
  <c r="I23" i="8"/>
  <c r="F23" i="8"/>
  <c r="H23" i="8" s="1"/>
  <c r="M23" i="8" s="1"/>
  <c r="L23" i="8" s="1"/>
  <c r="I22" i="8"/>
  <c r="F22" i="8"/>
  <c r="J22" i="8"/>
  <c r="I21" i="8"/>
  <c r="H21" i="8"/>
  <c r="M21" i="8" s="1"/>
  <c r="L21" i="8" s="1"/>
  <c r="F21" i="8"/>
  <c r="J21" i="8"/>
  <c r="I20" i="8"/>
  <c r="F20" i="8"/>
  <c r="J20" i="8"/>
  <c r="J19" i="8"/>
  <c r="I19" i="8"/>
  <c r="F19" i="8"/>
  <c r="H19" i="8" s="1"/>
  <c r="I18" i="8"/>
  <c r="F18" i="8"/>
  <c r="J18" i="8" s="1"/>
  <c r="J17" i="8"/>
  <c r="I17" i="8"/>
  <c r="H17" i="8"/>
  <c r="M17" i="8" s="1"/>
  <c r="L17" i="8" s="1"/>
  <c r="F17" i="8"/>
  <c r="I16" i="8"/>
  <c r="H16" i="8"/>
  <c r="K16" i="8" s="1"/>
  <c r="M16" i="8"/>
  <c r="L16" i="8" s="1"/>
  <c r="F16" i="8"/>
  <c r="J16" i="8" s="1"/>
  <c r="I15" i="8"/>
  <c r="F15" i="8"/>
  <c r="J15" i="8"/>
  <c r="I14" i="8"/>
  <c r="F14" i="8"/>
  <c r="J14" i="8"/>
  <c r="I13" i="8"/>
  <c r="F13" i="8"/>
  <c r="H13" i="8" s="1"/>
  <c r="M13" i="8" s="1"/>
  <c r="L13" i="8" s="1"/>
  <c r="J13" i="8"/>
  <c r="I12" i="8"/>
  <c r="F12" i="8"/>
  <c r="J12" i="8" s="1"/>
  <c r="K5" i="8"/>
  <c r="K4" i="8"/>
  <c r="G4" i="8"/>
  <c r="K3" i="8"/>
  <c r="K2" i="8"/>
  <c r="G37" i="7"/>
  <c r="I36" i="7"/>
  <c r="F36" i="7"/>
  <c r="I35" i="7"/>
  <c r="F35" i="7"/>
  <c r="H35" i="7" s="1"/>
  <c r="K35" i="7" s="1"/>
  <c r="I34" i="7"/>
  <c r="H34" i="7"/>
  <c r="M34" i="7"/>
  <c r="L34" i="7"/>
  <c r="F34" i="7"/>
  <c r="J34" i="7" s="1"/>
  <c r="I33" i="7"/>
  <c r="F33" i="7"/>
  <c r="J33" i="7"/>
  <c r="I32" i="7"/>
  <c r="F32" i="7"/>
  <c r="J32" i="7" s="1"/>
  <c r="I31" i="7"/>
  <c r="F31" i="7"/>
  <c r="J31" i="7"/>
  <c r="J30" i="7"/>
  <c r="I30" i="7"/>
  <c r="F30" i="7"/>
  <c r="H30" i="7"/>
  <c r="M30" i="7" s="1"/>
  <c r="L30" i="7" s="1"/>
  <c r="I29" i="7"/>
  <c r="F29" i="7"/>
  <c r="J29" i="7"/>
  <c r="I28" i="7"/>
  <c r="F28" i="7"/>
  <c r="J28" i="7" s="1"/>
  <c r="I27" i="7"/>
  <c r="F27" i="7"/>
  <c r="H27" i="7"/>
  <c r="M27" i="7" s="1"/>
  <c r="L27" i="7" s="1"/>
  <c r="J26" i="7"/>
  <c r="I26" i="7"/>
  <c r="H26" i="7"/>
  <c r="M26" i="7"/>
  <c r="L26" i="7"/>
  <c r="F26" i="7"/>
  <c r="I25" i="7"/>
  <c r="F25" i="7"/>
  <c r="H25" i="7" s="1"/>
  <c r="K25" i="7" s="1"/>
  <c r="J25" i="7"/>
  <c r="I24" i="7"/>
  <c r="H24" i="7"/>
  <c r="K24" i="7" s="1"/>
  <c r="M24" i="7"/>
  <c r="L24" i="7"/>
  <c r="F24" i="7"/>
  <c r="J24" i="7"/>
  <c r="I23" i="7"/>
  <c r="F23" i="7"/>
  <c r="J23" i="7"/>
  <c r="I22" i="7"/>
  <c r="F22" i="7"/>
  <c r="H22" i="7" s="1"/>
  <c r="K22" i="7" s="1"/>
  <c r="I21" i="7"/>
  <c r="F21" i="7"/>
  <c r="J21" i="7"/>
  <c r="J20" i="7"/>
  <c r="I20" i="7"/>
  <c r="H20" i="7"/>
  <c r="M20" i="7" s="1"/>
  <c r="L20" i="7" s="1"/>
  <c r="F20" i="7"/>
  <c r="I19" i="7"/>
  <c r="F19" i="7"/>
  <c r="H19" i="7"/>
  <c r="K19" i="7" s="1"/>
  <c r="J18" i="7"/>
  <c r="I18" i="7"/>
  <c r="F18" i="7"/>
  <c r="H18" i="7" s="1"/>
  <c r="I17" i="7"/>
  <c r="F17" i="7"/>
  <c r="J17" i="7"/>
  <c r="I16" i="7"/>
  <c r="F16" i="7"/>
  <c r="H16" i="7" s="1"/>
  <c r="M16" i="7" s="1"/>
  <c r="L16" i="7" s="1"/>
  <c r="J16" i="7"/>
  <c r="I15" i="7"/>
  <c r="F15" i="7"/>
  <c r="H15" i="7" s="1"/>
  <c r="K15" i="7" s="1"/>
  <c r="J14" i="7"/>
  <c r="I14" i="7"/>
  <c r="F14" i="7"/>
  <c r="H14" i="7"/>
  <c r="M14" i="7" s="1"/>
  <c r="L14" i="7" s="1"/>
  <c r="I13" i="7"/>
  <c r="F13" i="7"/>
  <c r="H13" i="7" s="1"/>
  <c r="J12" i="7"/>
  <c r="I12" i="7"/>
  <c r="F12" i="7"/>
  <c r="H12" i="7" s="1"/>
  <c r="K5" i="7"/>
  <c r="K4" i="7"/>
  <c r="G4" i="7"/>
  <c r="K3" i="7"/>
  <c r="K2" i="7"/>
  <c r="I36" i="6"/>
  <c r="K35" i="6"/>
  <c r="J35" i="6"/>
  <c r="I35" i="6"/>
  <c r="I34" i="6"/>
  <c r="I33" i="6"/>
  <c r="J32" i="6"/>
  <c r="I32" i="6"/>
  <c r="I31" i="6"/>
  <c r="I30" i="6"/>
  <c r="J29" i="6"/>
  <c r="I29" i="6"/>
  <c r="I28" i="6"/>
  <c r="K27" i="6"/>
  <c r="J27" i="6"/>
  <c r="I27" i="6"/>
  <c r="I26" i="6"/>
  <c r="I25" i="6"/>
  <c r="I24" i="6"/>
  <c r="I23" i="6"/>
  <c r="I22" i="6"/>
  <c r="J21" i="6"/>
  <c r="I21" i="6"/>
  <c r="J20" i="6"/>
  <c r="I20" i="6"/>
  <c r="J19" i="6"/>
  <c r="I19" i="6"/>
  <c r="I18" i="6"/>
  <c r="K17" i="6"/>
  <c r="I17" i="6"/>
  <c r="I16" i="6"/>
  <c r="I15" i="6"/>
  <c r="I14" i="6"/>
  <c r="M13" i="6"/>
  <c r="L13" i="6" s="1"/>
  <c r="J13" i="6"/>
  <c r="I13" i="6"/>
  <c r="I12" i="6"/>
  <c r="K5" i="6"/>
  <c r="K4" i="6"/>
  <c r="K3" i="6"/>
  <c r="K2" i="6"/>
  <c r="I36" i="2"/>
  <c r="I35" i="2"/>
  <c r="I34" i="2"/>
  <c r="I33" i="2"/>
  <c r="I32" i="2"/>
  <c r="I31" i="2"/>
  <c r="I30" i="2"/>
  <c r="I29" i="2"/>
  <c r="I28" i="2"/>
  <c r="I27" i="2"/>
  <c r="I26" i="2"/>
  <c r="I25" i="2"/>
  <c r="I24" i="2"/>
  <c r="I23" i="2"/>
  <c r="I22" i="2"/>
  <c r="I21" i="2"/>
  <c r="I18" i="2"/>
  <c r="J27" i="2"/>
  <c r="G37" i="6"/>
  <c r="G39" i="8" s="1"/>
  <c r="F37" i="6"/>
  <c r="F36" i="6"/>
  <c r="J36" i="6" s="1"/>
  <c r="H36" i="6"/>
  <c r="M36" i="6" s="1"/>
  <c r="L36" i="6" s="1"/>
  <c r="F35" i="6"/>
  <c r="H35" i="6" s="1"/>
  <c r="M35" i="6" s="1"/>
  <c r="L35" i="6" s="1"/>
  <c r="H34" i="6"/>
  <c r="K34" i="6" s="1"/>
  <c r="F34" i="6"/>
  <c r="J34" i="6" s="1"/>
  <c r="F33" i="6"/>
  <c r="J33" i="6" s="1"/>
  <c r="H33" i="6"/>
  <c r="M33" i="6" s="1"/>
  <c r="L33" i="6" s="1"/>
  <c r="F32" i="6"/>
  <c r="H32" i="6"/>
  <c r="M32" i="6" s="1"/>
  <c r="L32" i="6" s="1"/>
  <c r="F31" i="6"/>
  <c r="J31" i="6" s="1"/>
  <c r="F30" i="6"/>
  <c r="J30" i="6" s="1"/>
  <c r="F29" i="6"/>
  <c r="H29" i="6"/>
  <c r="K29" i="6" s="1"/>
  <c r="F28" i="6"/>
  <c r="H28" i="6" s="1"/>
  <c r="F27" i="6"/>
  <c r="H27" i="6" s="1"/>
  <c r="M27" i="6" s="1"/>
  <c r="L27" i="6" s="1"/>
  <c r="F26" i="6"/>
  <c r="J26" i="6" s="1"/>
  <c r="F25" i="6"/>
  <c r="J25" i="6" s="1"/>
  <c r="F24" i="6"/>
  <c r="J24" i="6" s="1"/>
  <c r="H24" i="6"/>
  <c r="M24" i="6" s="1"/>
  <c r="L24" i="6" s="1"/>
  <c r="F23" i="6"/>
  <c r="J23" i="6" s="1"/>
  <c r="F22" i="6"/>
  <c r="J22" i="6" s="1"/>
  <c r="H22" i="6"/>
  <c r="M22" i="6" s="1"/>
  <c r="L22" i="6" s="1"/>
  <c r="F21" i="6"/>
  <c r="H21" i="6" s="1"/>
  <c r="F20" i="6"/>
  <c r="H20" i="6"/>
  <c r="M20" i="6" s="1"/>
  <c r="L20" i="6" s="1"/>
  <c r="F19" i="6"/>
  <c r="H19" i="6" s="1"/>
  <c r="M19" i="6" s="1"/>
  <c r="L19" i="6" s="1"/>
  <c r="F18" i="6"/>
  <c r="J18" i="6" s="1"/>
  <c r="F17" i="6"/>
  <c r="J17" i="6" s="1"/>
  <c r="H17" i="6"/>
  <c r="M17" i="6" s="1"/>
  <c r="L17" i="6" s="1"/>
  <c r="F16" i="6"/>
  <c r="J16" i="6" s="1"/>
  <c r="F15" i="6"/>
  <c r="J15" i="6" s="1"/>
  <c r="F14" i="6"/>
  <c r="H14" i="6" s="1"/>
  <c r="F13" i="6"/>
  <c r="H13" i="6"/>
  <c r="K13" i="6" s="1"/>
  <c r="F12" i="6"/>
  <c r="J12" i="6" s="1"/>
  <c r="F36" i="2"/>
  <c r="H36" i="2"/>
  <c r="M36" i="2"/>
  <c r="L36" i="2" s="1"/>
  <c r="F35" i="2"/>
  <c r="J35" i="2" s="1"/>
  <c r="H35" i="2"/>
  <c r="K35" i="2" s="1"/>
  <c r="F34" i="2"/>
  <c r="J34" i="2"/>
  <c r="F33" i="2"/>
  <c r="J33" i="2" s="1"/>
  <c r="H33" i="2"/>
  <c r="K33" i="2" s="1"/>
  <c r="F32" i="2"/>
  <c r="J32" i="2" s="1"/>
  <c r="F31" i="2"/>
  <c r="H31" i="2" s="1"/>
  <c r="M31" i="2" s="1"/>
  <c r="L31" i="2" s="1"/>
  <c r="F30" i="2"/>
  <c r="J30" i="2"/>
  <c r="F29" i="2"/>
  <c r="J29" i="2" s="1"/>
  <c r="F28" i="2"/>
  <c r="H28" i="2"/>
  <c r="K28" i="2" s="1"/>
  <c r="F27" i="2"/>
  <c r="H27" i="2" s="1"/>
  <c r="F26" i="2"/>
  <c r="J26" i="2"/>
  <c r="F25" i="2"/>
  <c r="J25" i="2" s="1"/>
  <c r="F24" i="2"/>
  <c r="J24" i="2"/>
  <c r="F23" i="2"/>
  <c r="F22" i="2"/>
  <c r="J22" i="2"/>
  <c r="F21" i="2"/>
  <c r="H21" i="2"/>
  <c r="K21" i="2" s="1"/>
  <c r="F20" i="2"/>
  <c r="J20" i="2" s="1"/>
  <c r="I20" i="2" s="1"/>
  <c r="F19" i="2"/>
  <c r="F18" i="2"/>
  <c r="J18" i="2"/>
  <c r="F17" i="2"/>
  <c r="J17" i="2" s="1"/>
  <c r="I17" i="2" s="1"/>
  <c r="F16" i="2"/>
  <c r="H16" i="2" s="1"/>
  <c r="F15" i="2"/>
  <c r="H15" i="2" s="1"/>
  <c r="M15" i="2" s="1"/>
  <c r="L15" i="2" s="1"/>
  <c r="F14" i="2"/>
  <c r="J14" i="2" s="1"/>
  <c r="I14" i="2" s="1"/>
  <c r="F13" i="2"/>
  <c r="J13" i="2" s="1"/>
  <c r="I13" i="2" s="1"/>
  <c r="F12" i="2"/>
  <c r="J12" i="2" s="1"/>
  <c r="I12" i="2" s="1"/>
  <c r="E37" i="8"/>
  <c r="D37" i="8"/>
  <c r="C37" i="8"/>
  <c r="E37" i="7"/>
  <c r="D37" i="7"/>
  <c r="F37" i="7" s="1"/>
  <c r="C37" i="7"/>
  <c r="E37" i="6"/>
  <c r="D37" i="6"/>
  <c r="C37" i="6"/>
  <c r="G4" i="6"/>
  <c r="K3" i="2"/>
  <c r="K2" i="2"/>
  <c r="K5" i="2"/>
  <c r="K4" i="2"/>
  <c r="G4" i="2"/>
  <c r="D37" i="1"/>
  <c r="E37" i="1"/>
  <c r="G37" i="2"/>
  <c r="E37" i="2"/>
  <c r="E39" i="6" s="1"/>
  <c r="D37" i="2"/>
  <c r="D39" i="6" s="1"/>
  <c r="C37" i="2"/>
  <c r="K19" i="8"/>
  <c r="M19" i="8"/>
  <c r="L19" i="8"/>
  <c r="K26" i="8"/>
  <c r="H15" i="8"/>
  <c r="M15" i="8" s="1"/>
  <c r="L15" i="8" s="1"/>
  <c r="H14" i="8"/>
  <c r="K17" i="8"/>
  <c r="H22" i="8"/>
  <c r="K22" i="8" s="1"/>
  <c r="H30" i="8"/>
  <c r="K33" i="8"/>
  <c r="K32" i="8"/>
  <c r="H12" i="8"/>
  <c r="M12" i="8" s="1"/>
  <c r="L12" i="8" s="1"/>
  <c r="H20" i="8"/>
  <c r="K20" i="8" s="1"/>
  <c r="H28" i="8"/>
  <c r="H36" i="8"/>
  <c r="K14" i="7"/>
  <c r="K30" i="7"/>
  <c r="K27" i="7"/>
  <c r="M19" i="7"/>
  <c r="L19" i="7"/>
  <c r="M35" i="7"/>
  <c r="L35" i="7"/>
  <c r="K12" i="7"/>
  <c r="H17" i="7"/>
  <c r="M17" i="7" s="1"/>
  <c r="L17" i="7" s="1"/>
  <c r="J19" i="7"/>
  <c r="K20" i="7"/>
  <c r="J27" i="7"/>
  <c r="H33" i="7"/>
  <c r="J35" i="7"/>
  <c r="M12" i="7"/>
  <c r="L12" i="7" s="1"/>
  <c r="H23" i="7"/>
  <c r="M23" i="7" s="1"/>
  <c r="L23" i="7" s="1"/>
  <c r="K26" i="7"/>
  <c r="H31" i="7"/>
  <c r="M31" i="7" s="1"/>
  <c r="L31" i="7" s="1"/>
  <c r="K34" i="7"/>
  <c r="K16" i="7"/>
  <c r="H21" i="7"/>
  <c r="H29" i="7"/>
  <c r="K27" i="2"/>
  <c r="M27" i="2"/>
  <c r="L27" i="2" s="1"/>
  <c r="M21" i="2"/>
  <c r="L21" i="2"/>
  <c r="K31" i="2"/>
  <c r="H29" i="2"/>
  <c r="J28" i="2"/>
  <c r="J36" i="2"/>
  <c r="H13" i="2"/>
  <c r="K13" i="2" s="1"/>
  <c r="H22" i="2"/>
  <c r="K22" i="2" s="1"/>
  <c r="H30" i="2"/>
  <c r="K30" i="2" s="1"/>
  <c r="J21" i="2"/>
  <c r="H24" i="2"/>
  <c r="M24" i="2" s="1"/>
  <c r="L24" i="2" s="1"/>
  <c r="H20" i="2"/>
  <c r="M20" i="2" s="1"/>
  <c r="L20" i="2" s="1"/>
  <c r="K20" i="2"/>
  <c r="H18" i="2"/>
  <c r="M18" i="2" s="1"/>
  <c r="L18" i="2" s="1"/>
  <c r="H26" i="2"/>
  <c r="K26" i="2" s="1"/>
  <c r="H34" i="2"/>
  <c r="M35" i="2"/>
  <c r="L35" i="2"/>
  <c r="M16" i="2"/>
  <c r="L16" i="2" s="1"/>
  <c r="M33" i="2"/>
  <c r="L33" i="2" s="1"/>
  <c r="K16" i="2"/>
  <c r="K36" i="2"/>
  <c r="G39" i="6"/>
  <c r="K14" i="8"/>
  <c r="M14" i="8"/>
  <c r="L14" i="8"/>
  <c r="M31" i="8"/>
  <c r="L31" i="8" s="1"/>
  <c r="K15" i="8"/>
  <c r="K30" i="8"/>
  <c r="M30" i="8"/>
  <c r="L30" i="8"/>
  <c r="K23" i="8"/>
  <c r="M28" i="8"/>
  <c r="L28" i="8" s="1"/>
  <c r="K28" i="8"/>
  <c r="M20" i="8"/>
  <c r="L20" i="8" s="1"/>
  <c r="M22" i="8"/>
  <c r="L22" i="8"/>
  <c r="M36" i="8"/>
  <c r="L36" i="8"/>
  <c r="K36" i="8"/>
  <c r="K12" i="8"/>
  <c r="M33" i="7"/>
  <c r="L33" i="7"/>
  <c r="K33" i="7"/>
  <c r="M25" i="7"/>
  <c r="L25" i="7"/>
  <c r="K31" i="7"/>
  <c r="K23" i="7"/>
  <c r="K29" i="7"/>
  <c r="M29" i="7"/>
  <c r="L29" i="7" s="1"/>
  <c r="M21" i="7"/>
  <c r="L21" i="7"/>
  <c r="K21" i="7"/>
  <c r="K34" i="2"/>
  <c r="M34" i="2"/>
  <c r="L34" i="2" s="1"/>
  <c r="M22" i="2"/>
  <c r="L22" i="2" s="1"/>
  <c r="M29" i="2"/>
  <c r="L29" i="2"/>
  <c r="K29" i="2"/>
  <c r="H17" i="2" l="1"/>
  <c r="D38" i="1"/>
  <c r="E17" i="1" s="1"/>
  <c r="E18" i="1" s="1"/>
  <c r="K15" i="2"/>
  <c r="J15" i="2"/>
  <c r="I15" i="2" s="1"/>
  <c r="H14" i="2"/>
  <c r="E39" i="7"/>
  <c r="E39" i="8"/>
  <c r="F37" i="2"/>
  <c r="F39" i="6" s="1"/>
  <c r="D39" i="8"/>
  <c r="D39" i="7"/>
  <c r="C39" i="6"/>
  <c r="M14" i="6"/>
  <c r="L14" i="6" s="1"/>
  <c r="K14" i="6"/>
  <c r="M28" i="6"/>
  <c r="L28" i="6" s="1"/>
  <c r="K28" i="6"/>
  <c r="K13" i="7"/>
  <c r="M13" i="7"/>
  <c r="L13" i="7" s="1"/>
  <c r="K21" i="6"/>
  <c r="M21" i="6"/>
  <c r="L21" i="6" s="1"/>
  <c r="M26" i="2"/>
  <c r="L26" i="2" s="1"/>
  <c r="M28" i="2"/>
  <c r="L28" i="2" s="1"/>
  <c r="C39" i="8"/>
  <c r="H19" i="2"/>
  <c r="J19" i="2"/>
  <c r="I19" i="2" s="1"/>
  <c r="M29" i="6"/>
  <c r="L29" i="6" s="1"/>
  <c r="M18" i="7"/>
  <c r="L18" i="7" s="1"/>
  <c r="K18" i="7"/>
  <c r="K33" i="6"/>
  <c r="M15" i="7"/>
  <c r="L15" i="7" s="1"/>
  <c r="K18" i="2"/>
  <c r="H32" i="2"/>
  <c r="H12" i="2"/>
  <c r="M12" i="2" s="1"/>
  <c r="H16" i="6"/>
  <c r="H25" i="6"/>
  <c r="J13" i="7"/>
  <c r="J22" i="7"/>
  <c r="H32" i="7"/>
  <c r="K21" i="8"/>
  <c r="J23" i="8"/>
  <c r="H25" i="8"/>
  <c r="C39" i="7"/>
  <c r="M13" i="2"/>
  <c r="L13" i="2" s="1"/>
  <c r="M22" i="7"/>
  <c r="L22" i="7" s="1"/>
  <c r="J16" i="2"/>
  <c r="I16" i="2" s="1"/>
  <c r="H25" i="2"/>
  <c r="H12" i="6"/>
  <c r="H30" i="6"/>
  <c r="J14" i="6"/>
  <c r="J28" i="6"/>
  <c r="K36" i="6"/>
  <c r="H28" i="7"/>
  <c r="H35" i="8"/>
  <c r="J35" i="8"/>
  <c r="J23" i="2"/>
  <c r="H23" i="2"/>
  <c r="M30" i="2"/>
  <c r="L30" i="2" s="1"/>
  <c r="K20" i="6"/>
  <c r="K22" i="6"/>
  <c r="H26" i="6"/>
  <c r="J31" i="2"/>
  <c r="K24" i="6"/>
  <c r="K32" i="6"/>
  <c r="M34" i="6"/>
  <c r="L34" i="6" s="1"/>
  <c r="K13" i="8"/>
  <c r="K19" i="6"/>
  <c r="K17" i="7"/>
  <c r="K24" i="2"/>
  <c r="G39" i="7"/>
  <c r="J36" i="7"/>
  <c r="H36" i="7"/>
  <c r="M24" i="8"/>
  <c r="L24" i="8" s="1"/>
  <c r="K24" i="8"/>
  <c r="J26" i="8"/>
  <c r="M34" i="8"/>
  <c r="L34" i="8" s="1"/>
  <c r="F37" i="8"/>
  <c r="H18" i="6"/>
  <c r="J15" i="7"/>
  <c r="H18" i="8"/>
  <c r="H37" i="8" s="1"/>
  <c r="H27" i="8"/>
  <c r="H15" i="6"/>
  <c r="H23" i="6"/>
  <c r="H31" i="6"/>
  <c r="M17" i="2" l="1"/>
  <c r="L17" i="2" s="1"/>
  <c r="K17" i="2"/>
  <c r="K14" i="2"/>
  <c r="M14" i="2"/>
  <c r="L14" i="2" s="1"/>
  <c r="F39" i="8"/>
  <c r="F39" i="7"/>
  <c r="I37" i="8"/>
  <c r="M37" i="8"/>
  <c r="L37" i="8" s="1"/>
  <c r="K37" i="8"/>
  <c r="M16" i="6"/>
  <c r="L16" i="6" s="1"/>
  <c r="K16" i="6"/>
  <c r="K18" i="6"/>
  <c r="M18" i="6"/>
  <c r="L18" i="6" s="1"/>
  <c r="H37" i="6"/>
  <c r="M12" i="6"/>
  <c r="L12" i="6" s="1"/>
  <c r="K12" i="6"/>
  <c r="K25" i="8"/>
  <c r="M25" i="8"/>
  <c r="L25" i="8" s="1"/>
  <c r="K12" i="2"/>
  <c r="H37" i="2"/>
  <c r="L12" i="2"/>
  <c r="M30" i="6"/>
  <c r="L30" i="6" s="1"/>
  <c r="K30" i="6"/>
  <c r="K25" i="2"/>
  <c r="M25" i="2"/>
  <c r="L25" i="2" s="1"/>
  <c r="K32" i="2"/>
  <c r="M32" i="2"/>
  <c r="L32" i="2" s="1"/>
  <c r="K19" i="2"/>
  <c r="M19" i="2"/>
  <c r="L19" i="2" s="1"/>
  <c r="K36" i="7"/>
  <c r="M36" i="7"/>
  <c r="L36" i="7" s="1"/>
  <c r="M23" i="2"/>
  <c r="L23" i="2" s="1"/>
  <c r="K23" i="2"/>
  <c r="H37" i="7"/>
  <c r="M23" i="6"/>
  <c r="L23" i="6" s="1"/>
  <c r="K23" i="6"/>
  <c r="K26" i="6"/>
  <c r="M26" i="6"/>
  <c r="L26" i="6" s="1"/>
  <c r="K28" i="7"/>
  <c r="M28" i="7"/>
  <c r="L28" i="7" s="1"/>
  <c r="K32" i="7"/>
  <c r="M32" i="7"/>
  <c r="L32" i="7" s="1"/>
  <c r="M31" i="6"/>
  <c r="L31" i="6" s="1"/>
  <c r="K31" i="6"/>
  <c r="K35" i="8"/>
  <c r="M35" i="8"/>
  <c r="L35" i="8" s="1"/>
  <c r="M15" i="6"/>
  <c r="L15" i="6" s="1"/>
  <c r="K15" i="6"/>
  <c r="M27" i="8"/>
  <c r="L27" i="8" s="1"/>
  <c r="K27" i="8"/>
  <c r="K18" i="8"/>
  <c r="M18" i="8"/>
  <c r="L18" i="8" s="1"/>
  <c r="M25" i="6"/>
  <c r="L25" i="6" s="1"/>
  <c r="K25" i="6"/>
  <c r="L37" i="2" l="1"/>
  <c r="K37" i="2"/>
  <c r="H39" i="7"/>
  <c r="I39" i="7" s="1"/>
  <c r="H39" i="6"/>
  <c r="I39" i="6" s="1"/>
  <c r="H39" i="8"/>
  <c r="I37" i="2"/>
  <c r="M37" i="2"/>
  <c r="I37" i="7"/>
  <c r="M37" i="7"/>
  <c r="L37" i="7" s="1"/>
  <c r="K37" i="7"/>
  <c r="M37" i="6"/>
  <c r="L37" i="6" s="1"/>
  <c r="I37" i="6"/>
  <c r="K37" i="6"/>
  <c r="L39" i="8" l="1"/>
  <c r="D21" i="1" s="1"/>
  <c r="L39" i="6"/>
  <c r="L39" i="7"/>
  <c r="E19" i="1"/>
  <c r="I39" i="8"/>
  <c r="K39" i="7"/>
  <c r="K39" i="6"/>
  <c r="K39" i="8"/>
  <c r="E26" i="1" l="1"/>
  <c r="E30" i="1" s="1"/>
</calcChain>
</file>

<file path=xl/sharedStrings.xml><?xml version="1.0" encoding="utf-8"?>
<sst xmlns="http://schemas.openxmlformats.org/spreadsheetml/2006/main" count="278" uniqueCount="124">
  <si>
    <t>PAGES</t>
  </si>
  <si>
    <t>TO OWNER:</t>
  </si>
  <si>
    <t>APPLICATION NO:</t>
  </si>
  <si>
    <t>Distribution to:</t>
  </si>
  <si>
    <t>OWNER</t>
  </si>
  <si>
    <t>PERIOD TO:</t>
  </si>
  <si>
    <t>CONTRACTOR</t>
  </si>
  <si>
    <t>FROM CONTRACTOR:</t>
  </si>
  <si>
    <t xml:space="preserve"> </t>
  </si>
  <si>
    <t>CONTRACT DATE:</t>
  </si>
  <si>
    <t>CONTRACTOR'S APPLICATION FOR PAYMENT</t>
  </si>
  <si>
    <t>Application is made for payment, as shown below, in connection with the Contract.</t>
  </si>
  <si>
    <t>Continuation Sheet, AIA Document G703, is attached.</t>
  </si>
  <si>
    <t xml:space="preserve">1.  ORIGINAL CONTRACT SUM </t>
  </si>
  <si>
    <t>CONTRACTOR:</t>
  </si>
  <si>
    <t>By:</t>
  </si>
  <si>
    <t xml:space="preserve"> Date:</t>
  </si>
  <si>
    <t>5.  RETAINAGE:</t>
  </si>
  <si>
    <t>a.</t>
  </si>
  <si>
    <t>State of:</t>
  </si>
  <si>
    <t>County of:</t>
  </si>
  <si>
    <t>Subscribed and sworn to before me this</t>
  </si>
  <si>
    <t xml:space="preserve">          day of</t>
  </si>
  <si>
    <t>b.</t>
  </si>
  <si>
    <t>Notary Public:</t>
  </si>
  <si>
    <t>My Commission expires:</t>
  </si>
  <si>
    <t>ARCHITECT'S CERTIFICATE FOR PAYMENT</t>
  </si>
  <si>
    <t xml:space="preserve">6.  TOTAL EARNED LESS RETAINAGE </t>
  </si>
  <si>
    <t>(Line 4 Less Line 5 Total)</t>
  </si>
  <si>
    <t xml:space="preserve">8.  CURRENT PAYMENT DUE </t>
  </si>
  <si>
    <t>CHANGE ORDER SUMMARY</t>
  </si>
  <si>
    <t>ADDITIONS</t>
  </si>
  <si>
    <t>DEDUCTIONS</t>
  </si>
  <si>
    <t>(Attach explanation if amount certified differs from the amount applied. Initial all figures on this</t>
  </si>
  <si>
    <t>ARCHITECT:</t>
  </si>
  <si>
    <t xml:space="preserve">     NET CHANGES by Change Order</t>
  </si>
  <si>
    <t>Contractor's signed certification is attached.</t>
  </si>
  <si>
    <t>APPLICATION DATE:</t>
  </si>
  <si>
    <t>In tabulations below, amounts are stated to the nearest dollar.</t>
  </si>
  <si>
    <t>Use Column I on Contracts where variable retainage for line items may apply.</t>
  </si>
  <si>
    <t>A</t>
  </si>
  <si>
    <t>B</t>
  </si>
  <si>
    <t>C</t>
  </si>
  <si>
    <t>D</t>
  </si>
  <si>
    <t>E</t>
  </si>
  <si>
    <t>F</t>
  </si>
  <si>
    <t>G</t>
  </si>
  <si>
    <t>H</t>
  </si>
  <si>
    <t>I</t>
  </si>
  <si>
    <t>ITEM</t>
  </si>
  <si>
    <t>DESCRIPTION OF WORK</t>
  </si>
  <si>
    <t>SCHEDULED</t>
  </si>
  <si>
    <t>WORK COMPLETED</t>
  </si>
  <si>
    <t>MATERIALS</t>
  </si>
  <si>
    <t>TOTAL</t>
  </si>
  <si>
    <t>%</t>
  </si>
  <si>
    <t>BALANCE</t>
  </si>
  <si>
    <t>RETAINAGE</t>
  </si>
  <si>
    <t>NO.</t>
  </si>
  <si>
    <t>VALUE</t>
  </si>
  <si>
    <t>FROM PREVIOUS</t>
  </si>
  <si>
    <t>THIS PERIOD</t>
  </si>
  <si>
    <t>PRESENTLY</t>
  </si>
  <si>
    <t>COMPLETED</t>
  </si>
  <si>
    <t>(G ÷ C)</t>
  </si>
  <si>
    <t>TO FINISH</t>
  </si>
  <si>
    <t>APPLICATION</t>
  </si>
  <si>
    <t>STORED</t>
  </si>
  <si>
    <t>AND STORED</t>
  </si>
  <si>
    <t>(C - G)</t>
  </si>
  <si>
    <t>(D + E)</t>
  </si>
  <si>
    <t>(NOT IN</t>
  </si>
  <si>
    <t>TO DATE</t>
  </si>
  <si>
    <t>D OR E)</t>
  </si>
  <si>
    <t>(D+E+F)</t>
  </si>
  <si>
    <t>GRAND TOTALS</t>
  </si>
  <si>
    <t>J</t>
  </si>
  <si>
    <t>(Fill in &amp; break down contract values)</t>
  </si>
  <si>
    <t>(Add any change order(s) descriptions)</t>
  </si>
  <si>
    <t>PROJECT #:</t>
  </si>
  <si>
    <t>PROJECT NO:</t>
  </si>
  <si>
    <t>255 Marion St Suite 10</t>
  </si>
  <si>
    <t>Clarksville, TN 37044</t>
  </si>
  <si>
    <t>PAGE 1 OF</t>
  </si>
  <si>
    <t>PERIOD FROM:</t>
  </si>
  <si>
    <t>PROJECT TITLE:</t>
  </si>
  <si>
    <t xml:space="preserve">  PAGE </t>
  </si>
  <si>
    <t xml:space="preserve">  PAGES</t>
  </si>
  <si>
    <r>
      <rPr>
        <b/>
        <sz val="10"/>
        <color indexed="8"/>
        <rFont val="Cambria"/>
        <family val="1"/>
      </rPr>
      <t xml:space="preserve">2 </t>
    </r>
    <r>
      <rPr>
        <sz val="10"/>
        <color indexed="8"/>
        <rFont val="Cambria"/>
        <family val="1"/>
      </rPr>
      <t>OF</t>
    </r>
  </si>
  <si>
    <r>
      <rPr>
        <b/>
        <sz val="10"/>
        <color indexed="8"/>
        <rFont val="Cambria"/>
        <family val="1"/>
      </rPr>
      <t xml:space="preserve">3 </t>
    </r>
    <r>
      <rPr>
        <sz val="10"/>
        <color indexed="8"/>
        <rFont val="Cambria"/>
        <family val="1"/>
      </rPr>
      <t>OF</t>
    </r>
  </si>
  <si>
    <r>
      <rPr>
        <b/>
        <sz val="10"/>
        <color indexed="8"/>
        <rFont val="Cambria"/>
        <family val="1"/>
      </rPr>
      <t xml:space="preserve">4 </t>
    </r>
    <r>
      <rPr>
        <sz val="10"/>
        <color indexed="8"/>
        <rFont val="Cambria"/>
        <family val="1"/>
      </rPr>
      <t>OF</t>
    </r>
  </si>
  <si>
    <r>
      <rPr>
        <b/>
        <sz val="10"/>
        <color indexed="8"/>
        <rFont val="Cambria"/>
        <family val="1"/>
      </rPr>
      <t xml:space="preserve">5 </t>
    </r>
    <r>
      <rPr>
        <sz val="10"/>
        <color indexed="8"/>
        <rFont val="Cambria"/>
        <family val="1"/>
      </rPr>
      <t>OF</t>
    </r>
  </si>
  <si>
    <t>PAGE 3 TOTALS</t>
  </si>
  <si>
    <t>PAGE 2 TOTALS</t>
  </si>
  <si>
    <t>PAGE 4 TOTALS</t>
  </si>
  <si>
    <t>PAGE 5 TOTALS</t>
  </si>
  <si>
    <t>Austin Peay State University</t>
  </si>
  <si>
    <t xml:space="preserve">9.  BALANCE TO FINISH, INCLUDING RETAINAGE                        </t>
  </si>
  <si>
    <t xml:space="preserve">3.  CONTRACT SUM TO DATE (Line 1 ± 2)                              </t>
  </si>
  <si>
    <t>4.  TOTAL COMPLETED &amp; STORED TO DATE</t>
  </si>
  <si>
    <t xml:space="preserve">7.  LESS PREVIOUS CERTIFICATES FOR PAYMENT </t>
  </si>
  <si>
    <t>Application and on the Continuation Sheet that are changed to conform with the amount certified.)</t>
  </si>
  <si>
    <t>The undersigned Contractor certifies that to the best of the Contractor's knowledge, information and belief the Work covered by this Application for Payment has been completed in accordance with the Contract Documents, that all amounts have been paid by the Contractor for Work for which previous Certificates for Payment were issued and payments received from the Owner, and that current payment shown herein is now due.</t>
  </si>
  <si>
    <t>Total changes approved in previous months by Owner</t>
  </si>
  <si>
    <t>Total approved this Month</t>
  </si>
  <si>
    <t>TOTALS</t>
  </si>
  <si>
    <r>
      <t xml:space="preserve">In accordance with the Contract Documents, based on on-site observations and the data comprising the application, the Architect certifies to the Owner that to the best of the Architect's knowledge, information and belief the Work has progressed as indicated, the quality of the Work is in accordance with the Contract Documents, and the Contractor is entitled to payment of the </t>
    </r>
    <r>
      <rPr>
        <b/>
        <sz val="10"/>
        <color indexed="8"/>
        <rFont val="Times New Roman"/>
        <family val="1"/>
      </rPr>
      <t>AMOUNT CERTIFIED</t>
    </r>
    <r>
      <rPr>
        <sz val="10"/>
        <color indexed="8"/>
        <rFont val="Times New Roman"/>
        <family val="1"/>
      </rPr>
      <t>.</t>
    </r>
  </si>
  <si>
    <t>AMOUNT CERTIFIED . . . . . . . . . . . . . . . . . . $</t>
  </si>
  <si>
    <t>2.  NET CHANGE BY CHANGE ORDERS</t>
  </si>
  <si>
    <t xml:space="preserve">% of Completed Work            </t>
  </si>
  <si>
    <t xml:space="preserve">% of Stored Material               </t>
  </si>
  <si>
    <t>(Enter 5% until S/C, 2% until final, 0% for final payment)</t>
  </si>
  <si>
    <t>Included above</t>
  </si>
  <si>
    <r>
      <t xml:space="preserve">This Certificate is not negotiable.  The </t>
    </r>
    <r>
      <rPr>
        <b/>
        <sz val="10"/>
        <color indexed="8"/>
        <rFont val="Times New Roman"/>
        <family val="1"/>
      </rPr>
      <t>AMOUNT CERTIFIED</t>
    </r>
    <r>
      <rPr>
        <sz val="10"/>
        <color indexed="8"/>
        <rFont val="Times New Roman"/>
        <family val="1"/>
      </rPr>
      <t xml:space="preserve"> is payable only to the Contractor named herein. Issuance, payment and acceptance of payment are without prejudice to any rights of the Owner or Contractor under this Contract.</t>
    </r>
  </si>
  <si>
    <t>DESIGNER</t>
  </si>
  <si>
    <t>G702 APPLICATION AND CERTIFICATION FOR PAYMENT</t>
  </si>
  <si>
    <t>G703-CONTINUATION SHEET</t>
  </si>
  <si>
    <t>G702, APPLICATION AND CERTIFICATION FOR PAYMENT, containing</t>
  </si>
  <si>
    <t xml:space="preserve">G702, APPLICATION AND CERTIFICATION FOR PAYMENT, containing </t>
  </si>
  <si>
    <t>(Line 6 from prior certificate)</t>
  </si>
  <si>
    <t>&lt;DESIGN FIRM NAME&gt;</t>
  </si>
  <si>
    <t>&lt;DESIGN FIRM ADDRESS&gt;</t>
  </si>
  <si>
    <t>&lt;DESIGNER CONTACT&gt;</t>
  </si>
  <si>
    <t>(Line 3 less Line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</si>
</sst>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quot;$&quot;#,##0.00_);\(&quot;$&quot;#,##0.00\)"/>
    <numFmt numFmtId="8" formatCode="&quot;$&quot;#,##0.00_);[Red]\(&quot;$&quot;#,##0.00\)"/>
    <numFmt numFmtId="44" formatCode="_(&quot;$&quot;* #,##0.00_);_(&quot;$&quot;* \(#,##0.00\);_(&quot;$&quot;* &quot;-&quot;??_);_(@_)"/>
    <numFmt numFmtId="164" formatCode="General_)"/>
    <numFmt numFmtId="165" formatCode="&quot;$&quot;#,##0.00"/>
  </numFmts>
  <fonts count="35" x14ac:knownFonts="1">
    <font>
      <sz val="9"/>
      <name val="Times New Roman"/>
    </font>
    <font>
      <sz val="10"/>
      <name val="MS Sans Serif"/>
    </font>
    <font>
      <b/>
      <sz val="14"/>
      <color indexed="8"/>
      <name val="Arial"/>
      <family val="2"/>
    </font>
    <font>
      <sz val="9"/>
      <color indexed="8"/>
      <name val="Times New Roman"/>
      <family val="1"/>
    </font>
    <font>
      <i/>
      <sz val="12"/>
      <color indexed="8"/>
      <name val="Times New Roman"/>
      <family val="1"/>
    </font>
    <font>
      <sz val="7"/>
      <color indexed="8"/>
      <name val="Arial"/>
      <family val="2"/>
    </font>
    <font>
      <sz val="8"/>
      <color indexed="8"/>
      <name val="Helv"/>
    </font>
    <font>
      <sz val="10"/>
      <color indexed="8"/>
      <name val="Times New Roman"/>
      <family val="1"/>
    </font>
    <font>
      <sz val="9"/>
      <color indexed="8"/>
      <name val="Tms Rmn"/>
    </font>
    <font>
      <sz val="10"/>
      <color indexed="8"/>
      <name val="Tms Rmn"/>
    </font>
    <font>
      <sz val="10"/>
      <color indexed="8"/>
      <name val="Courier"/>
    </font>
    <font>
      <sz val="8"/>
      <color indexed="8"/>
      <name val="Times New Roman"/>
      <family val="1"/>
    </font>
    <font>
      <b/>
      <sz val="8"/>
      <color indexed="8"/>
      <name val="Times New Roman"/>
      <family val="1"/>
    </font>
    <font>
      <b/>
      <sz val="10"/>
      <color indexed="8"/>
      <name val="Tms Rmn"/>
    </font>
    <font>
      <b/>
      <sz val="8"/>
      <color indexed="8"/>
      <name val="Times New Roman"/>
      <family val="1"/>
    </font>
    <font>
      <b/>
      <sz val="9"/>
      <color indexed="8"/>
      <name val="Times New Roman"/>
      <family val="1"/>
    </font>
    <font>
      <i/>
      <sz val="9"/>
      <color indexed="8"/>
      <name val="Times New Roman"/>
      <family val="1"/>
    </font>
    <font>
      <sz val="10"/>
      <color indexed="8"/>
      <name val="Times New Roman"/>
      <family val="1"/>
    </font>
    <font>
      <b/>
      <sz val="10"/>
      <color indexed="8"/>
      <name val="Times New Roman"/>
      <family val="1"/>
    </font>
    <font>
      <b/>
      <sz val="10"/>
      <name val="Times New Roman"/>
      <family val="1"/>
    </font>
    <font>
      <b/>
      <sz val="10"/>
      <color indexed="13"/>
      <name val="Times New Roman"/>
      <family val="1"/>
    </font>
    <font>
      <sz val="6"/>
      <color indexed="8"/>
      <name val="Times New Roman"/>
      <family val="1"/>
    </font>
    <font>
      <sz val="10"/>
      <color indexed="8"/>
      <name val="Cambria"/>
      <family val="1"/>
    </font>
    <font>
      <b/>
      <sz val="10"/>
      <color indexed="8"/>
      <name val="Cambria"/>
      <family val="1"/>
    </font>
    <font>
      <b/>
      <sz val="10"/>
      <color indexed="8"/>
      <name val="Arial"/>
      <family val="2"/>
    </font>
    <font>
      <sz val="9"/>
      <color indexed="8"/>
      <name val="Times New Roman"/>
      <family val="1"/>
    </font>
    <font>
      <sz val="10"/>
      <name val="Times New Roman"/>
      <family val="1"/>
    </font>
    <font>
      <b/>
      <u/>
      <sz val="9"/>
      <color indexed="8"/>
      <name val="Times New Roman"/>
      <family val="1"/>
    </font>
    <font>
      <b/>
      <i/>
      <sz val="10"/>
      <color indexed="8"/>
      <name val="Times New Roman"/>
      <family val="1"/>
    </font>
    <font>
      <i/>
      <sz val="10"/>
      <color indexed="8"/>
      <name val="Times New Roman"/>
      <family val="1"/>
    </font>
    <font>
      <b/>
      <sz val="14"/>
      <color indexed="8"/>
      <name val="Arial"/>
      <family val="2"/>
    </font>
    <font>
      <b/>
      <sz val="18"/>
      <color indexed="8"/>
      <name val="Times New Roman"/>
      <family val="1"/>
    </font>
    <font>
      <sz val="10"/>
      <color rgb="FFC00000"/>
      <name val="Times New Roman"/>
      <family val="1"/>
    </font>
    <font>
      <sz val="9"/>
      <color indexed="8"/>
      <name val="Cambria"/>
      <family val="1"/>
      <scheme val="major"/>
    </font>
    <font>
      <sz val="10"/>
      <color indexed="8"/>
      <name val="Cambria"/>
      <family val="1"/>
      <scheme val="major"/>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40">
    <border>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s>
  <cellStyleXfs count="2">
    <xf numFmtId="164" fontId="0" fillId="0" borderId="0"/>
    <xf numFmtId="8" fontId="1" fillId="0" borderId="0" applyFont="0" applyFill="0" applyBorder="0" applyAlignment="0" applyProtection="0"/>
  </cellStyleXfs>
  <cellXfs count="272">
    <xf numFmtId="164" fontId="0" fillId="0" borderId="0" xfId="0"/>
    <xf numFmtId="164" fontId="3" fillId="0" borderId="0" xfId="0" applyFont="1"/>
    <xf numFmtId="164" fontId="7" fillId="0" borderId="0" xfId="0" applyFont="1" applyAlignment="1" applyProtection="1">
      <alignment horizontal="left"/>
    </xf>
    <xf numFmtId="164" fontId="7" fillId="0" borderId="0" xfId="0" applyFont="1"/>
    <xf numFmtId="164" fontId="7" fillId="0" borderId="0" xfId="0" applyFont="1" applyProtection="1">
      <protection locked="0"/>
    </xf>
    <xf numFmtId="164" fontId="7" fillId="0" borderId="0" xfId="0" applyFont="1" applyAlignment="1">
      <alignment horizontal="right"/>
    </xf>
    <xf numFmtId="164" fontId="7" fillId="0" borderId="0" xfId="0" applyFont="1" applyProtection="1"/>
    <xf numFmtId="164" fontId="8" fillId="0" borderId="1" xfId="0" applyFont="1" applyBorder="1"/>
    <xf numFmtId="164" fontId="3" fillId="0" borderId="2" xfId="0" applyFont="1" applyBorder="1" applyAlignment="1" applyProtection="1">
      <alignment horizontal="left"/>
    </xf>
    <xf numFmtId="164" fontId="3" fillId="0" borderId="1" xfId="0" applyFont="1" applyBorder="1"/>
    <xf numFmtId="164" fontId="9" fillId="0" borderId="0" xfId="0" applyFont="1"/>
    <xf numFmtId="164" fontId="9" fillId="0" borderId="0" xfId="0" applyFont="1" applyProtection="1"/>
    <xf numFmtId="164" fontId="11" fillId="0" borderId="3" xfId="0" applyFont="1" applyBorder="1" applyAlignment="1" applyProtection="1">
      <alignment horizontal="centerContinuous"/>
    </xf>
    <xf numFmtId="164" fontId="11" fillId="0" borderId="4" xfId="0" applyFont="1" applyBorder="1" applyAlignment="1" applyProtection="1">
      <alignment horizontal="center"/>
    </xf>
    <xf numFmtId="164" fontId="11" fillId="0" borderId="4" xfId="0" applyFont="1" applyBorder="1" applyProtection="1"/>
    <xf numFmtId="10" fontId="9" fillId="0" borderId="0" xfId="0" applyNumberFormat="1" applyFont="1" applyProtection="1"/>
    <xf numFmtId="164" fontId="7" fillId="0" borderId="1" xfId="0" applyFont="1" applyBorder="1"/>
    <xf numFmtId="164" fontId="7" fillId="0" borderId="1" xfId="0" applyFont="1" applyBorder="1" applyProtection="1">
      <protection locked="0"/>
    </xf>
    <xf numFmtId="164" fontId="3" fillId="0" borderId="0" xfId="0" applyFont="1" applyBorder="1"/>
    <xf numFmtId="164" fontId="12" fillId="0" borderId="4" xfId="0" applyFont="1" applyBorder="1" applyAlignment="1" applyProtection="1">
      <alignment horizontal="center"/>
    </xf>
    <xf numFmtId="164" fontId="13" fillId="0" borderId="0" xfId="0" applyFont="1"/>
    <xf numFmtId="164" fontId="14" fillId="0" borderId="4" xfId="0" applyFont="1" applyBorder="1" applyAlignment="1" applyProtection="1">
      <alignment horizontal="center"/>
    </xf>
    <xf numFmtId="164" fontId="11" fillId="0" borderId="5" xfId="0" applyFont="1" applyBorder="1" applyAlignment="1" applyProtection="1">
      <alignment horizontal="centerContinuous"/>
    </xf>
    <xf numFmtId="164" fontId="11" fillId="0" borderId="6" xfId="0" applyFont="1" applyFill="1" applyBorder="1" applyAlignment="1" applyProtection="1">
      <alignment horizontal="center"/>
    </xf>
    <xf numFmtId="164" fontId="12" fillId="0" borderId="4" xfId="0" applyFont="1" applyFill="1" applyBorder="1" applyAlignment="1" applyProtection="1">
      <alignment horizontal="center"/>
    </xf>
    <xf numFmtId="164" fontId="12" fillId="0" borderId="7" xfId="0" applyFont="1" applyFill="1" applyBorder="1" applyAlignment="1" applyProtection="1">
      <alignment horizontal="centerContinuous"/>
    </xf>
    <xf numFmtId="164" fontId="12" fillId="0" borderId="8" xfId="0" applyFont="1" applyFill="1" applyBorder="1" applyAlignment="1" applyProtection="1">
      <alignment horizontal="centerContinuous"/>
    </xf>
    <xf numFmtId="164" fontId="11" fillId="0" borderId="4" xfId="0" applyFont="1" applyFill="1" applyBorder="1" applyProtection="1"/>
    <xf numFmtId="164" fontId="14" fillId="0" borderId="4" xfId="0" applyFont="1" applyFill="1" applyBorder="1" applyAlignment="1" applyProtection="1">
      <alignment horizontal="center"/>
    </xf>
    <xf numFmtId="164" fontId="14" fillId="0" borderId="4" xfId="0" applyFont="1" applyFill="1" applyBorder="1" applyProtection="1"/>
    <xf numFmtId="164" fontId="11" fillId="0" borderId="4" xfId="0" applyFont="1" applyFill="1" applyBorder="1" applyAlignment="1" applyProtection="1">
      <alignment horizontal="center"/>
    </xf>
    <xf numFmtId="164" fontId="11" fillId="0" borderId="7" xfId="0" applyFont="1" applyFill="1" applyBorder="1" applyProtection="1"/>
    <xf numFmtId="164" fontId="11" fillId="0" borderId="7" xfId="0" applyFont="1" applyFill="1" applyBorder="1" applyAlignment="1" applyProtection="1">
      <alignment horizontal="center"/>
    </xf>
    <xf numFmtId="164" fontId="9" fillId="0" borderId="0" xfId="0" applyFont="1" applyFill="1"/>
    <xf numFmtId="8" fontId="9" fillId="0" borderId="0" xfId="1" applyFont="1"/>
    <xf numFmtId="8" fontId="9" fillId="0" borderId="0" xfId="1" applyNumberFormat="1" applyFont="1"/>
    <xf numFmtId="8" fontId="11" fillId="0" borderId="6" xfId="1" applyNumberFormat="1" applyFont="1" applyBorder="1" applyAlignment="1" applyProtection="1">
      <alignment horizontal="centerContinuous"/>
    </xf>
    <xf numFmtId="8" fontId="12" fillId="0" borderId="4" xfId="1" applyNumberFormat="1" applyFont="1" applyBorder="1" applyAlignment="1" applyProtection="1">
      <alignment horizontal="centerContinuous"/>
    </xf>
    <xf numFmtId="8" fontId="14" fillId="0" borderId="4" xfId="1" applyNumberFormat="1" applyFont="1" applyBorder="1" applyAlignment="1" applyProtection="1">
      <alignment horizontal="centerContinuous"/>
    </xf>
    <xf numFmtId="8" fontId="11" fillId="0" borderId="4" xfId="1" applyNumberFormat="1" applyFont="1" applyBorder="1" applyAlignment="1" applyProtection="1">
      <alignment horizontal="centerContinuous"/>
    </xf>
    <xf numFmtId="8" fontId="11" fillId="0" borderId="4" xfId="1" applyNumberFormat="1" applyFont="1" applyBorder="1" applyProtection="1"/>
    <xf numFmtId="8" fontId="3" fillId="0" borderId="5" xfId="1" applyNumberFormat="1" applyFont="1" applyBorder="1" applyProtection="1"/>
    <xf numFmtId="164" fontId="17" fillId="0" borderId="0" xfId="0" applyFont="1" applyAlignment="1" applyProtection="1">
      <alignment horizontal="right"/>
    </xf>
    <xf numFmtId="164" fontId="17" fillId="0" borderId="0" xfId="0" applyFont="1"/>
    <xf numFmtId="164" fontId="17" fillId="0" borderId="0" xfId="0" applyFont="1" applyAlignment="1" applyProtection="1">
      <alignment horizontal="left"/>
    </xf>
    <xf numFmtId="164" fontId="7" fillId="0" borderId="0" xfId="0" applyFont="1" applyFill="1" applyProtection="1">
      <protection locked="0"/>
    </xf>
    <xf numFmtId="164" fontId="7" fillId="0" borderId="0" xfId="0" applyFont="1" applyBorder="1" applyAlignment="1" applyProtection="1">
      <alignment horizontal="left"/>
    </xf>
    <xf numFmtId="164" fontId="19" fillId="0" borderId="0" xfId="0" applyFont="1" applyFill="1" applyBorder="1" applyProtection="1"/>
    <xf numFmtId="164" fontId="19" fillId="0" borderId="0" xfId="0" applyFont="1" applyBorder="1" applyProtection="1"/>
    <xf numFmtId="164" fontId="3" fillId="0" borderId="0" xfId="0" applyFont="1" applyFill="1"/>
    <xf numFmtId="164" fontId="21" fillId="0" borderId="0" xfId="0" applyFont="1" applyBorder="1" applyAlignment="1" applyProtection="1">
      <alignment horizontal="left"/>
    </xf>
    <xf numFmtId="164" fontId="21" fillId="0" borderId="0" xfId="0" applyFont="1" applyBorder="1"/>
    <xf numFmtId="164" fontId="21" fillId="0" borderId="0" xfId="0" applyFont="1"/>
    <xf numFmtId="164" fontId="3" fillId="0" borderId="0" xfId="0" applyFont="1" applyAlignment="1">
      <alignment vertical="center"/>
    </xf>
    <xf numFmtId="164" fontId="2" fillId="0" borderId="0" xfId="0" applyFont="1" applyAlignment="1" applyProtection="1">
      <alignment horizontal="left" vertical="center"/>
    </xf>
    <xf numFmtId="164" fontId="6" fillId="0" borderId="0" xfId="0" applyFont="1" applyAlignment="1">
      <alignment vertical="center"/>
    </xf>
    <xf numFmtId="164" fontId="18" fillId="0" borderId="0" xfId="0" applyFont="1" applyAlignment="1" applyProtection="1">
      <alignment horizontal="left"/>
    </xf>
    <xf numFmtId="164" fontId="3" fillId="0" borderId="1" xfId="0" applyFont="1" applyBorder="1" applyAlignment="1">
      <alignment vertical="center"/>
    </xf>
    <xf numFmtId="164" fontId="5" fillId="0" borderId="1" xfId="0" applyFont="1" applyBorder="1" applyAlignment="1" applyProtection="1">
      <alignment vertical="center"/>
    </xf>
    <xf numFmtId="164" fontId="6" fillId="0" borderId="1" xfId="0" applyFont="1" applyBorder="1" applyAlignment="1">
      <alignment vertical="center"/>
    </xf>
    <xf numFmtId="164" fontId="15" fillId="0" borderId="0" xfId="0" applyFont="1"/>
    <xf numFmtId="164" fontId="18" fillId="0" borderId="0" xfId="0" applyFont="1" applyAlignment="1" applyProtection="1">
      <alignment horizontal="right"/>
    </xf>
    <xf numFmtId="164" fontId="18" fillId="0" borderId="1" xfId="0" applyFont="1" applyBorder="1" applyAlignment="1">
      <alignment vertical="center"/>
    </xf>
    <xf numFmtId="164" fontId="18" fillId="0" borderId="1" xfId="0" applyFont="1" applyBorder="1" applyAlignment="1">
      <alignment horizontal="right" vertical="center"/>
    </xf>
    <xf numFmtId="164" fontId="18" fillId="0" borderId="1" xfId="0" applyFont="1" applyBorder="1" applyAlignment="1" applyProtection="1">
      <alignment horizontal="left" vertical="center"/>
    </xf>
    <xf numFmtId="164" fontId="2" fillId="0" borderId="0" xfId="0" applyFont="1" applyBorder="1" applyAlignment="1" applyProtection="1">
      <alignment horizontal="left" vertical="center"/>
    </xf>
    <xf numFmtId="164" fontId="3" fillId="0" borderId="0" xfId="0" applyFont="1" applyBorder="1" applyAlignment="1">
      <alignment vertical="center"/>
    </xf>
    <xf numFmtId="164" fontId="4" fillId="0" borderId="0" xfId="0" applyFont="1" applyBorder="1" applyAlignment="1" applyProtection="1">
      <alignment vertical="center"/>
    </xf>
    <xf numFmtId="164" fontId="5" fillId="0" borderId="0" xfId="0" applyFont="1" applyBorder="1" applyAlignment="1" applyProtection="1">
      <alignment vertical="center"/>
    </xf>
    <xf numFmtId="164" fontId="18" fillId="0" borderId="0" xfId="0" applyFont="1" applyBorder="1" applyAlignment="1">
      <alignment vertical="center"/>
    </xf>
    <xf numFmtId="164" fontId="18" fillId="0" borderId="0" xfId="0" applyFont="1" applyBorder="1" applyAlignment="1">
      <alignment horizontal="right" vertical="center"/>
    </xf>
    <xf numFmtId="164" fontId="18" fillId="0" borderId="0" xfId="0" applyFont="1" applyBorder="1" applyAlignment="1" applyProtection="1">
      <alignment horizontal="left" vertical="center"/>
    </xf>
    <xf numFmtId="164" fontId="6" fillId="0" borderId="0" xfId="0" applyFont="1" applyBorder="1" applyAlignment="1">
      <alignment vertical="center"/>
    </xf>
    <xf numFmtId="164" fontId="3" fillId="0" borderId="0" xfId="0" applyFont="1" applyBorder="1" applyProtection="1">
      <protection locked="0"/>
    </xf>
    <xf numFmtId="164" fontId="7" fillId="0" borderId="0" xfId="0" applyFont="1" applyBorder="1"/>
    <xf numFmtId="164" fontId="7" fillId="0" borderId="0" xfId="0" applyFont="1" applyBorder="1" applyProtection="1">
      <protection locked="0"/>
    </xf>
    <xf numFmtId="164" fontId="3" fillId="0" borderId="1" xfId="0" applyFont="1" applyFill="1" applyBorder="1" applyProtection="1">
      <protection locked="0"/>
    </xf>
    <xf numFmtId="164" fontId="18" fillId="0" borderId="0" xfId="0" applyFont="1" applyFill="1" applyBorder="1" applyAlignment="1" applyProtection="1">
      <alignment horizontal="center" vertical="center"/>
      <protection locked="0"/>
    </xf>
    <xf numFmtId="44" fontId="18" fillId="0" borderId="10" xfId="0" applyNumberFormat="1" applyFont="1" applyFill="1" applyBorder="1" applyProtection="1"/>
    <xf numFmtId="164" fontId="26" fillId="0" borderId="0" xfId="0" applyFont="1" applyAlignment="1" applyProtection="1">
      <alignment horizontal="left"/>
    </xf>
    <xf numFmtId="164" fontId="26" fillId="0" borderId="0" xfId="0" applyFont="1"/>
    <xf numFmtId="164" fontId="15" fillId="0" borderId="0" xfId="0" applyFont="1" applyFill="1"/>
    <xf numFmtId="164" fontId="3" fillId="0" borderId="0" xfId="0" applyFont="1" applyAlignment="1">
      <alignment horizontal="left"/>
    </xf>
    <xf numFmtId="164" fontId="7" fillId="0" borderId="0" xfId="0" applyFont="1" applyAlignment="1" applyProtection="1">
      <alignment horizontal="left"/>
      <protection locked="0"/>
    </xf>
    <xf numFmtId="164" fontId="17" fillId="0" borderId="0" xfId="0" applyFont="1" applyAlignment="1">
      <alignment horizontal="left"/>
    </xf>
    <xf numFmtId="164" fontId="7" fillId="0" borderId="0" xfId="0" applyFont="1" applyAlignment="1">
      <alignment horizontal="left"/>
    </xf>
    <xf numFmtId="164" fontId="7" fillId="0" borderId="0" xfId="0" applyFont="1" applyBorder="1" applyAlignment="1">
      <alignment horizontal="left"/>
    </xf>
    <xf numFmtId="164" fontId="17" fillId="0" borderId="0" xfId="0" applyFont="1" applyAlignment="1" applyProtection="1">
      <alignment horizontal="left" vertical="center"/>
    </xf>
    <xf numFmtId="164" fontId="17" fillId="0" borderId="0" xfId="0" applyFont="1" applyFill="1" applyAlignment="1">
      <alignment vertical="center"/>
    </xf>
    <xf numFmtId="164" fontId="17" fillId="0" borderId="0" xfId="0" applyFont="1" applyFill="1" applyAlignment="1" applyProtection="1">
      <alignment horizontal="right" vertical="center"/>
    </xf>
    <xf numFmtId="164" fontId="17" fillId="0" borderId="0" xfId="0" applyFont="1" applyFill="1" applyAlignment="1" applyProtection="1">
      <alignment horizontal="left" vertical="center"/>
    </xf>
    <xf numFmtId="164" fontId="3" fillId="0" borderId="0" xfId="0" applyFont="1" applyFill="1" applyBorder="1"/>
    <xf numFmtId="165" fontId="3" fillId="0" borderId="5" xfId="0" applyNumberFormat="1" applyFont="1" applyBorder="1" applyProtection="1"/>
    <xf numFmtId="165" fontId="3" fillId="0" borderId="9" xfId="0" applyNumberFormat="1" applyFont="1" applyBorder="1" applyProtection="1"/>
    <xf numFmtId="8" fontId="15" fillId="0" borderId="0" xfId="1" applyFont="1" applyFill="1" applyBorder="1" applyProtection="1"/>
    <xf numFmtId="164" fontId="9" fillId="0" borderId="0" xfId="0" applyFont="1" applyBorder="1" applyProtection="1"/>
    <xf numFmtId="164" fontId="9" fillId="0" borderId="0" xfId="0" applyFont="1" applyFill="1" applyBorder="1" applyProtection="1"/>
    <xf numFmtId="39" fontId="3" fillId="0" borderId="0" xfId="0" applyNumberFormat="1" applyFont="1" applyBorder="1" applyProtection="1"/>
    <xf numFmtId="8" fontId="9" fillId="0" borderId="0" xfId="1" applyNumberFormat="1" applyFont="1" applyBorder="1" applyProtection="1"/>
    <xf numFmtId="8" fontId="24" fillId="0" borderId="0" xfId="1" applyFont="1" applyFill="1" applyBorder="1" applyAlignment="1" applyProtection="1">
      <alignment horizontal="center"/>
    </xf>
    <xf numFmtId="164" fontId="9" fillId="0" borderId="12" xfId="0" applyFont="1" applyFill="1" applyBorder="1" applyProtection="1"/>
    <xf numFmtId="164" fontId="4" fillId="0" borderId="12" xfId="0" applyFont="1" applyFill="1" applyBorder="1" applyAlignment="1" applyProtection="1">
      <alignment horizontal="left"/>
    </xf>
    <xf numFmtId="164" fontId="33" fillId="0" borderId="12" xfId="0" applyFont="1" applyBorder="1" applyAlignment="1" applyProtection="1">
      <alignment horizontal="right" vertical="center"/>
    </xf>
    <xf numFmtId="164" fontId="34" fillId="0" borderId="12" xfId="0" applyFont="1" applyBorder="1" applyAlignment="1" applyProtection="1">
      <alignment horizontal="right" vertical="center"/>
    </xf>
    <xf numFmtId="164" fontId="33" fillId="0" borderId="13" xfId="0" applyFont="1" applyBorder="1" applyAlignment="1">
      <alignment vertical="center"/>
    </xf>
    <xf numFmtId="164" fontId="13" fillId="0" borderId="0" xfId="0" applyFont="1" applyBorder="1" applyProtection="1"/>
    <xf numFmtId="164" fontId="18" fillId="0" borderId="0" xfId="0" applyFont="1" applyBorder="1" applyAlignment="1" applyProtection="1">
      <alignment horizontal="right"/>
    </xf>
    <xf numFmtId="0" fontId="17" fillId="0" borderId="0" xfId="1" applyNumberFormat="1" applyFont="1" applyFill="1" applyBorder="1" applyProtection="1"/>
    <xf numFmtId="164" fontId="10" fillId="0" borderId="14" xfId="0" applyFont="1" applyBorder="1" applyProtection="1"/>
    <xf numFmtId="164" fontId="9" fillId="0" borderId="0" xfId="0" applyFont="1" applyFill="1" applyBorder="1"/>
    <xf numFmtId="14" fontId="17" fillId="0" borderId="0" xfId="1" applyNumberFormat="1" applyFont="1" applyFill="1" applyBorder="1" applyProtection="1"/>
    <xf numFmtId="164" fontId="11" fillId="0" borderId="15" xfId="0" applyFont="1" applyBorder="1" applyAlignment="1" applyProtection="1">
      <alignment horizontal="center"/>
    </xf>
    <xf numFmtId="164" fontId="11" fillId="0" borderId="16" xfId="0" applyFont="1" applyBorder="1" applyAlignment="1" applyProtection="1">
      <alignment horizontal="center"/>
    </xf>
    <xf numFmtId="164" fontId="12" fillId="0" borderId="2" xfId="0" applyFont="1" applyBorder="1" applyAlignment="1" applyProtection="1">
      <alignment horizontal="center"/>
    </xf>
    <xf numFmtId="164" fontId="12" fillId="0" borderId="17" xfId="0" applyFont="1" applyBorder="1" applyAlignment="1" applyProtection="1">
      <alignment horizontal="center"/>
    </xf>
    <xf numFmtId="164" fontId="11" fillId="0" borderId="2" xfId="0" quotePrefix="1" applyFont="1" applyBorder="1" applyAlignment="1" applyProtection="1">
      <alignment horizontal="center"/>
    </xf>
    <xf numFmtId="164" fontId="11" fillId="0" borderId="17" xfId="0" quotePrefix="1" applyFont="1" applyBorder="1" applyAlignment="1" applyProtection="1">
      <alignment horizontal="center"/>
    </xf>
    <xf numFmtId="164" fontId="11" fillId="0" borderId="2" xfId="0" applyFont="1" applyBorder="1" applyProtection="1"/>
    <xf numFmtId="164" fontId="11" fillId="0" borderId="17" xfId="0" applyFont="1" applyBorder="1" applyAlignment="1" applyProtection="1">
      <alignment horizontal="center"/>
    </xf>
    <xf numFmtId="164" fontId="11" fillId="0" borderId="17" xfId="0" applyFont="1" applyBorder="1" applyProtection="1"/>
    <xf numFmtId="164" fontId="11" fillId="0" borderId="18" xfId="0" applyFont="1" applyBorder="1" applyProtection="1"/>
    <xf numFmtId="8" fontId="9" fillId="0" borderId="0" xfId="1" applyFont="1" applyAlignment="1">
      <alignment vertical="center"/>
    </xf>
    <xf numFmtId="8" fontId="15" fillId="0" borderId="5" xfId="1" applyFont="1" applyFill="1" applyBorder="1" applyAlignment="1" applyProtection="1">
      <alignment vertical="center"/>
    </xf>
    <xf numFmtId="8" fontId="15" fillId="0" borderId="5" xfId="1" applyFont="1" applyBorder="1" applyAlignment="1" applyProtection="1">
      <alignment vertical="center"/>
    </xf>
    <xf numFmtId="9" fontId="15" fillId="0" borderId="5" xfId="0" applyNumberFormat="1" applyFont="1" applyBorder="1" applyAlignment="1" applyProtection="1">
      <alignment vertical="center"/>
    </xf>
    <xf numFmtId="8" fontId="15" fillId="0" borderId="21" xfId="1" applyFont="1" applyFill="1" applyBorder="1" applyAlignment="1" applyProtection="1">
      <alignment vertical="center"/>
    </xf>
    <xf numFmtId="8" fontId="15" fillId="0" borderId="21" xfId="1" applyFont="1" applyBorder="1" applyAlignment="1" applyProtection="1">
      <alignment vertical="center"/>
    </xf>
    <xf numFmtId="9" fontId="15" fillId="0" borderId="21" xfId="0" applyNumberFormat="1" applyFont="1" applyBorder="1" applyAlignment="1" applyProtection="1">
      <alignment vertical="center"/>
    </xf>
    <xf numFmtId="8" fontId="24" fillId="0" borderId="5" xfId="1" applyFont="1" applyFill="1" applyBorder="1" applyAlignment="1" applyProtection="1">
      <alignment horizontal="center"/>
    </xf>
    <xf numFmtId="8" fontId="15" fillId="0" borderId="5" xfId="1" applyFont="1" applyFill="1" applyBorder="1" applyProtection="1"/>
    <xf numFmtId="8" fontId="15" fillId="0" borderId="3" xfId="1" applyFont="1" applyFill="1" applyBorder="1" applyProtection="1"/>
    <xf numFmtId="8" fontId="15" fillId="0" borderId="3" xfId="1" applyFont="1" applyBorder="1" applyProtection="1"/>
    <xf numFmtId="164" fontId="22" fillId="0" borderId="12" xfId="0" applyFont="1" applyBorder="1" applyAlignment="1" applyProtection="1">
      <alignment horizontal="right" vertical="center"/>
    </xf>
    <xf numFmtId="8" fontId="3" fillId="0" borderId="2" xfId="1" applyFont="1" applyBorder="1" applyProtection="1"/>
    <xf numFmtId="164" fontId="9" fillId="0" borderId="0" xfId="0" applyFont="1" applyBorder="1"/>
    <xf numFmtId="8" fontId="3" fillId="0" borderId="19" xfId="1" applyFont="1" applyBorder="1" applyProtection="1"/>
    <xf numFmtId="164" fontId="33" fillId="0" borderId="0" xfId="0" applyFont="1" applyBorder="1" applyAlignment="1">
      <alignment vertical="center"/>
    </xf>
    <xf numFmtId="164" fontId="10" fillId="0" borderId="0" xfId="0" applyFont="1" applyBorder="1" applyProtection="1"/>
    <xf numFmtId="0" fontId="17" fillId="0" borderId="0" xfId="1" applyNumberFormat="1" applyFont="1" applyFill="1" applyBorder="1" applyAlignment="1" applyProtection="1">
      <alignment horizontal="center"/>
    </xf>
    <xf numFmtId="164" fontId="11" fillId="0" borderId="0" xfId="0" applyFont="1" applyBorder="1" applyAlignment="1" applyProtection="1">
      <alignment horizontal="center"/>
    </xf>
    <xf numFmtId="8" fontId="25" fillId="0" borderId="0" xfId="1" applyFont="1" applyAlignment="1">
      <alignment vertical="center"/>
    </xf>
    <xf numFmtId="164" fontId="12" fillId="2" borderId="4" xfId="0" applyFont="1" applyFill="1" applyBorder="1" applyAlignment="1" applyProtection="1">
      <alignment horizontal="center"/>
    </xf>
    <xf numFmtId="164" fontId="11" fillId="2" borderId="4" xfId="0" applyFont="1" applyFill="1" applyBorder="1" applyAlignment="1" applyProtection="1">
      <alignment horizontal="center"/>
    </xf>
    <xf numFmtId="164" fontId="11" fillId="2" borderId="4" xfId="0" applyFont="1" applyFill="1" applyBorder="1" applyProtection="1"/>
    <xf numFmtId="164" fontId="11" fillId="2" borderId="7" xfId="0" applyFont="1" applyFill="1" applyBorder="1" applyProtection="1"/>
    <xf numFmtId="9" fontId="3" fillId="2" borderId="5" xfId="0" applyNumberFormat="1" applyFont="1" applyFill="1" applyBorder="1" applyProtection="1"/>
    <xf numFmtId="9" fontId="15" fillId="2" borderId="21" xfId="0" applyNumberFormat="1" applyFont="1" applyFill="1" applyBorder="1" applyAlignment="1" applyProtection="1">
      <alignment vertical="center"/>
    </xf>
    <xf numFmtId="164" fontId="33" fillId="2" borderId="0" xfId="0" applyFont="1" applyFill="1" applyBorder="1" applyAlignment="1">
      <alignment vertical="center"/>
    </xf>
    <xf numFmtId="164" fontId="10" fillId="2" borderId="0" xfId="0" applyFont="1" applyFill="1" applyBorder="1" applyProtection="1"/>
    <xf numFmtId="0" fontId="17" fillId="2" borderId="0" xfId="1" applyNumberFormat="1" applyFont="1" applyFill="1" applyBorder="1" applyAlignment="1" applyProtection="1">
      <alignment horizontal="center"/>
    </xf>
    <xf numFmtId="164" fontId="11" fillId="2" borderId="0" xfId="0" applyFont="1" applyFill="1" applyBorder="1" applyAlignment="1" applyProtection="1">
      <alignment horizontal="center"/>
    </xf>
    <xf numFmtId="164" fontId="12" fillId="2" borderId="0" xfId="0" applyFont="1" applyFill="1" applyBorder="1" applyAlignment="1" applyProtection="1">
      <alignment horizontal="center"/>
    </xf>
    <xf numFmtId="164" fontId="11" fillId="2" borderId="0" xfId="0" quotePrefix="1" applyFont="1" applyFill="1" applyBorder="1" applyAlignment="1" applyProtection="1">
      <alignment horizontal="center"/>
    </xf>
    <xf numFmtId="164" fontId="11" fillId="2" borderId="0" xfId="0" applyFont="1" applyFill="1" applyBorder="1" applyProtection="1"/>
    <xf numFmtId="164" fontId="12" fillId="2" borderId="0" xfId="0" applyFont="1" applyFill="1" applyBorder="1" applyAlignment="1" applyProtection="1">
      <alignment horizontal="centerContinuous"/>
    </xf>
    <xf numFmtId="164" fontId="14" fillId="2" borderId="4" xfId="0" applyFont="1" applyFill="1" applyBorder="1" applyAlignment="1" applyProtection="1">
      <alignment horizontal="center"/>
    </xf>
    <xf numFmtId="164" fontId="14" fillId="2" borderId="4" xfId="0" applyFont="1" applyFill="1" applyBorder="1" applyProtection="1"/>
    <xf numFmtId="9" fontId="25" fillId="0" borderId="5" xfId="0" applyNumberFormat="1" applyFont="1" applyBorder="1"/>
    <xf numFmtId="9" fontId="15" fillId="2" borderId="5" xfId="0" applyNumberFormat="1" applyFont="1" applyFill="1" applyBorder="1" applyAlignment="1" applyProtection="1">
      <alignment vertical="center"/>
    </xf>
    <xf numFmtId="44" fontId="8" fillId="2" borderId="5" xfId="0" applyNumberFormat="1" applyFont="1" applyFill="1" applyBorder="1" applyAlignment="1" applyProtection="1">
      <alignment vertical="center"/>
    </xf>
    <xf numFmtId="164" fontId="9" fillId="2" borderId="3" xfId="0" applyFont="1" applyFill="1" applyBorder="1" applyProtection="1"/>
    <xf numFmtId="8" fontId="3" fillId="2" borderId="25" xfId="1" applyFont="1" applyFill="1" applyBorder="1" applyProtection="1"/>
    <xf numFmtId="8" fontId="3" fillId="2" borderId="26" xfId="1" applyFont="1" applyFill="1" applyBorder="1" applyProtection="1"/>
    <xf numFmtId="8" fontId="15" fillId="2" borderId="27" xfId="1" applyFont="1" applyFill="1" applyBorder="1" applyAlignment="1" applyProtection="1">
      <alignment vertical="center"/>
    </xf>
    <xf numFmtId="8" fontId="25" fillId="0" borderId="16" xfId="1" applyFont="1" applyBorder="1" applyAlignment="1">
      <alignment vertical="center"/>
    </xf>
    <xf numFmtId="8" fontId="15" fillId="0" borderId="16" xfId="1" applyFont="1" applyBorder="1" applyAlignment="1">
      <alignment vertical="center"/>
    </xf>
    <xf numFmtId="164" fontId="9" fillId="0" borderId="14" xfId="0" applyFont="1" applyBorder="1" applyProtection="1"/>
    <xf numFmtId="8" fontId="3" fillId="0" borderId="28" xfId="1" applyFont="1" applyBorder="1" applyAlignment="1" applyProtection="1">
      <alignment vertical="center"/>
    </xf>
    <xf numFmtId="8" fontId="24" fillId="0" borderId="21" xfId="1" applyFont="1" applyFill="1" applyBorder="1" applyAlignment="1" applyProtection="1">
      <alignment horizontal="center" vertical="center"/>
    </xf>
    <xf numFmtId="10" fontId="9" fillId="0" borderId="1" xfId="0" applyNumberFormat="1" applyFont="1" applyBorder="1" applyAlignment="1" applyProtection="1">
      <alignment vertical="center"/>
    </xf>
    <xf numFmtId="8" fontId="15" fillId="0" borderId="29" xfId="1" applyFont="1" applyFill="1" applyBorder="1" applyAlignment="1" applyProtection="1">
      <alignment vertical="center"/>
    </xf>
    <xf numFmtId="8" fontId="15" fillId="0" borderId="0" xfId="1" applyFont="1" applyFill="1" applyBorder="1" applyAlignment="1" applyProtection="1">
      <alignment vertical="center"/>
    </xf>
    <xf numFmtId="8" fontId="15" fillId="2" borderId="21" xfId="1" applyFont="1" applyFill="1" applyBorder="1" applyAlignment="1" applyProtection="1">
      <alignment vertical="center"/>
    </xf>
    <xf numFmtId="44" fontId="25" fillId="2" borderId="21" xfId="0" applyNumberFormat="1" applyFont="1" applyFill="1" applyBorder="1" applyAlignment="1" applyProtection="1">
      <alignment vertical="center"/>
    </xf>
    <xf numFmtId="8" fontId="15" fillId="0" borderId="29" xfId="1" applyFont="1" applyBorder="1" applyAlignment="1">
      <alignment vertical="center"/>
    </xf>
    <xf numFmtId="164" fontId="11" fillId="0" borderId="30" xfId="0" applyFont="1" applyBorder="1" applyAlignment="1" applyProtection="1">
      <alignment horizontal="center"/>
    </xf>
    <xf numFmtId="164" fontId="15" fillId="0" borderId="0" xfId="0" applyFont="1" applyBorder="1" applyAlignment="1" applyProtection="1">
      <alignment horizontal="left"/>
    </xf>
    <xf numFmtId="164" fontId="15" fillId="0" borderId="0" xfId="0" applyFont="1" applyFill="1" applyBorder="1" applyAlignment="1" applyProtection="1">
      <alignment horizontal="left"/>
    </xf>
    <xf numFmtId="164" fontId="15" fillId="0" borderId="8" xfId="0" applyFont="1" applyFill="1" applyBorder="1"/>
    <xf numFmtId="164" fontId="27" fillId="0" borderId="8" xfId="0" applyFont="1" applyFill="1" applyBorder="1"/>
    <xf numFmtId="164" fontId="17" fillId="0" borderId="0" xfId="0" applyFont="1" applyBorder="1"/>
    <xf numFmtId="37" fontId="17" fillId="0" borderId="8" xfId="0" applyNumberFormat="1" applyFont="1" applyBorder="1" applyProtection="1">
      <protection locked="0"/>
    </xf>
    <xf numFmtId="164" fontId="17" fillId="0" borderId="8" xfId="0" applyFont="1" applyBorder="1"/>
    <xf numFmtId="164" fontId="28" fillId="0" borderId="0" xfId="0" quotePrefix="1" applyFont="1" applyAlignment="1" applyProtection="1">
      <alignment horizontal="left"/>
    </xf>
    <xf numFmtId="164" fontId="18" fillId="0" borderId="0" xfId="0" applyFont="1" applyAlignment="1">
      <alignment vertical="center"/>
    </xf>
    <xf numFmtId="164" fontId="28" fillId="0" borderId="0" xfId="0" applyFont="1" applyAlignment="1" applyProtection="1">
      <alignment horizontal="left" vertical="top"/>
    </xf>
    <xf numFmtId="164" fontId="18" fillId="0" borderId="8" xfId="0" applyFont="1" applyBorder="1"/>
    <xf numFmtId="164" fontId="24" fillId="0" borderId="0" xfId="0" applyFont="1" applyAlignment="1" applyProtection="1">
      <alignment horizontal="left"/>
    </xf>
    <xf numFmtId="164" fontId="17" fillId="0" borderId="0" xfId="0" quotePrefix="1" applyFont="1" applyAlignment="1" applyProtection="1">
      <alignment horizontal="left"/>
    </xf>
    <xf numFmtId="164" fontId="18" fillId="0" borderId="0" xfId="0" applyFont="1"/>
    <xf numFmtId="44" fontId="17" fillId="0" borderId="8" xfId="0" applyNumberFormat="1" applyFont="1" applyBorder="1" applyProtection="1"/>
    <xf numFmtId="164" fontId="17" fillId="0" borderId="0" xfId="0" applyFont="1" applyAlignment="1">
      <alignment horizontal="right"/>
    </xf>
    <xf numFmtId="164" fontId="17" fillId="0" borderId="0" xfId="0" applyFont="1" applyAlignment="1" applyProtection="1">
      <alignment horizontal="right" vertical="center"/>
    </xf>
    <xf numFmtId="44" fontId="17" fillId="0" borderId="8" xfId="1" applyNumberFormat="1" applyFont="1" applyBorder="1" applyAlignment="1" applyProtection="1">
      <alignment vertical="center"/>
    </xf>
    <xf numFmtId="164" fontId="17" fillId="0" borderId="0" xfId="0" applyFont="1" applyAlignment="1">
      <alignment vertical="center"/>
    </xf>
    <xf numFmtId="164" fontId="9" fillId="0" borderId="0" xfId="0" applyFont="1" applyAlignment="1">
      <alignment vertical="center"/>
    </xf>
    <xf numFmtId="164" fontId="29" fillId="0" borderId="0" xfId="0" applyFont="1" applyAlignment="1" applyProtection="1">
      <alignment horizontal="left" vertical="top"/>
    </xf>
    <xf numFmtId="164" fontId="17" fillId="0" borderId="0" xfId="0" applyFont="1" applyAlignment="1" applyProtection="1">
      <alignment vertical="center"/>
    </xf>
    <xf numFmtId="164" fontId="17" fillId="0" borderId="8" xfId="0" applyFont="1" applyBorder="1" applyAlignment="1" applyProtection="1">
      <alignment vertical="center"/>
    </xf>
    <xf numFmtId="37" fontId="17" fillId="0" borderId="8" xfId="0" applyNumberFormat="1" applyFont="1" applyBorder="1" applyAlignment="1" applyProtection="1">
      <alignment horizontal="center" vertical="center"/>
    </xf>
    <xf numFmtId="164" fontId="17" fillId="0" borderId="0" xfId="0" applyFont="1" applyAlignment="1" applyProtection="1">
      <alignment horizontal="left" vertical="top"/>
    </xf>
    <xf numFmtId="44" fontId="17" fillId="0" borderId="0" xfId="0" applyNumberFormat="1" applyFont="1"/>
    <xf numFmtId="164" fontId="18" fillId="0" borderId="31" xfId="0" applyFont="1" applyBorder="1" applyAlignment="1">
      <alignment horizontal="centerContinuous"/>
    </xf>
    <xf numFmtId="164" fontId="18" fillId="0" borderId="13" xfId="0" applyFont="1" applyBorder="1" applyAlignment="1">
      <alignment horizontal="centerContinuous"/>
    </xf>
    <xf numFmtId="164" fontId="18" fillId="0" borderId="32" xfId="0" applyFont="1" applyBorder="1" applyAlignment="1" applyProtection="1">
      <alignment horizontal="center"/>
    </xf>
    <xf numFmtId="164" fontId="18" fillId="0" borderId="33" xfId="0" applyFont="1" applyBorder="1" applyAlignment="1" applyProtection="1">
      <alignment horizontal="center"/>
      <protection locked="0"/>
    </xf>
    <xf numFmtId="164" fontId="17" fillId="0" borderId="34" xfId="0" applyFont="1" applyBorder="1" applyAlignment="1" applyProtection="1"/>
    <xf numFmtId="164" fontId="17" fillId="0" borderId="32" xfId="0" applyFont="1" applyBorder="1" applyAlignment="1" applyProtection="1"/>
    <xf numFmtId="164" fontId="17" fillId="0" borderId="35" xfId="0" applyFont="1" applyBorder="1" applyAlignment="1" applyProtection="1"/>
    <xf numFmtId="164" fontId="17" fillId="0" borderId="18" xfId="0" applyFont="1" applyBorder="1" applyAlignment="1" applyProtection="1">
      <alignment horizontal="left"/>
    </xf>
    <xf numFmtId="7" fontId="17" fillId="0" borderId="30" xfId="0" applyNumberFormat="1" applyFont="1" applyBorder="1" applyAlignment="1" applyProtection="1">
      <alignment horizontal="right"/>
    </xf>
    <xf numFmtId="8" fontId="17" fillId="0" borderId="37" xfId="0" applyNumberFormat="1" applyFont="1" applyBorder="1" applyAlignment="1" applyProtection="1">
      <alignment horizontal="right"/>
    </xf>
    <xf numFmtId="164" fontId="18" fillId="0" borderId="22" xfId="0" applyFont="1" applyBorder="1" applyAlignment="1" applyProtection="1">
      <alignment vertical="center"/>
    </xf>
    <xf numFmtId="164" fontId="18" fillId="0" borderId="38" xfId="0" applyFont="1" applyBorder="1" applyAlignment="1" applyProtection="1">
      <alignment vertical="center"/>
    </xf>
    <xf numFmtId="164" fontId="18" fillId="0" borderId="23" xfId="0" applyFont="1" applyBorder="1" applyAlignment="1" applyProtection="1">
      <alignment vertical="center"/>
    </xf>
    <xf numFmtId="7" fontId="18" fillId="0" borderId="39" xfId="0" applyNumberFormat="1" applyFont="1" applyBorder="1" applyAlignment="1" applyProtection="1">
      <alignment vertical="center"/>
    </xf>
    <xf numFmtId="7" fontId="18" fillId="0" borderId="27" xfId="0" applyNumberFormat="1" applyFont="1" applyBorder="1" applyAlignment="1" applyProtection="1">
      <alignment vertical="center"/>
    </xf>
    <xf numFmtId="164" fontId="9" fillId="0" borderId="1" xfId="0" applyFont="1" applyBorder="1"/>
    <xf numFmtId="164" fontId="25" fillId="0" borderId="2" xfId="0" applyFont="1" applyBorder="1" applyAlignment="1" applyProtection="1">
      <alignment horizontal="left"/>
    </xf>
    <xf numFmtId="164" fontId="29" fillId="0" borderId="0" xfId="0" applyFont="1"/>
    <xf numFmtId="44" fontId="17" fillId="3" borderId="8" xfId="0" applyNumberFormat="1" applyFont="1" applyFill="1" applyBorder="1" applyProtection="1">
      <protection locked="0"/>
    </xf>
    <xf numFmtId="0" fontId="18" fillId="3" borderId="8" xfId="0" applyNumberFormat="1" applyFont="1" applyFill="1" applyBorder="1" applyAlignment="1" applyProtection="1">
      <alignment vertical="center"/>
      <protection locked="0"/>
    </xf>
    <xf numFmtId="44" fontId="18" fillId="3" borderId="8" xfId="0" applyNumberFormat="1" applyFont="1" applyFill="1" applyBorder="1" applyProtection="1">
      <protection locked="0"/>
    </xf>
    <xf numFmtId="164" fontId="26" fillId="3" borderId="5" xfId="0" applyFont="1" applyFill="1" applyBorder="1" applyAlignment="1" applyProtection="1">
      <alignment horizontal="center"/>
      <protection locked="0"/>
    </xf>
    <xf numFmtId="164" fontId="19" fillId="3" borderId="0" xfId="0" applyFont="1" applyFill="1" applyBorder="1" applyProtection="1">
      <protection locked="0"/>
    </xf>
    <xf numFmtId="7" fontId="17" fillId="3" borderId="9" xfId="0" applyNumberFormat="1" applyFont="1" applyFill="1" applyBorder="1" applyAlignment="1" applyProtection="1">
      <protection locked="0"/>
    </xf>
    <xf numFmtId="8" fontId="17" fillId="3" borderId="36" xfId="0" applyNumberFormat="1" applyFont="1" applyFill="1" applyBorder="1" applyAlignment="1" applyProtection="1">
      <protection locked="0"/>
    </xf>
    <xf numFmtId="7" fontId="17" fillId="3" borderId="5" xfId="0" applyNumberFormat="1" applyFont="1" applyFill="1" applyBorder="1" applyAlignment="1" applyProtection="1">
      <alignment horizontal="right"/>
      <protection locked="0"/>
    </xf>
    <xf numFmtId="8" fontId="17" fillId="3" borderId="25" xfId="0" applyNumberFormat="1" applyFont="1" applyFill="1" applyBorder="1" applyAlignment="1" applyProtection="1">
      <alignment horizontal="right"/>
      <protection locked="0"/>
    </xf>
    <xf numFmtId="0" fontId="19" fillId="3" borderId="12" xfId="1" applyNumberFormat="1" applyFont="1" applyFill="1" applyBorder="1" applyAlignment="1" applyProtection="1">
      <alignment horizontal="left" vertical="center"/>
      <protection locked="0"/>
    </xf>
    <xf numFmtId="164" fontId="3" fillId="3" borderId="19" xfId="0" applyFont="1" applyFill="1" applyBorder="1" applyProtection="1">
      <protection locked="0"/>
    </xf>
    <xf numFmtId="164" fontId="25" fillId="3" borderId="5" xfId="0" applyFont="1" applyFill="1" applyBorder="1" applyProtection="1">
      <protection locked="0"/>
    </xf>
    <xf numFmtId="7" fontId="3" fillId="3" borderId="5" xfId="0" applyNumberFormat="1" applyFont="1" applyFill="1" applyBorder="1" applyAlignment="1" applyProtection="1">
      <alignment horizontal="right"/>
      <protection locked="0"/>
    </xf>
    <xf numFmtId="44" fontId="9" fillId="3" borderId="0" xfId="0" applyNumberFormat="1" applyFont="1" applyFill="1" applyBorder="1" applyProtection="1"/>
    <xf numFmtId="164" fontId="3" fillId="3" borderId="5" xfId="0" applyFont="1" applyFill="1" applyBorder="1" applyProtection="1">
      <protection locked="0"/>
    </xf>
    <xf numFmtId="7" fontId="3" fillId="3" borderId="9" xfId="0" applyNumberFormat="1" applyFont="1" applyFill="1" applyBorder="1" applyAlignment="1" applyProtection="1">
      <alignment horizontal="right"/>
      <protection locked="0"/>
    </xf>
    <xf numFmtId="44" fontId="9" fillId="3" borderId="5" xfId="0" applyNumberFormat="1" applyFont="1" applyFill="1" applyBorder="1" applyProtection="1"/>
    <xf numFmtId="164" fontId="16" fillId="3" borderId="5" xfId="0" applyFont="1" applyFill="1" applyBorder="1" applyProtection="1">
      <protection locked="0"/>
    </xf>
    <xf numFmtId="7" fontId="18" fillId="3" borderId="5" xfId="0" applyNumberFormat="1" applyFont="1" applyFill="1" applyBorder="1" applyAlignment="1" applyProtection="1">
      <alignment horizontal="right"/>
      <protection locked="0"/>
    </xf>
    <xf numFmtId="44" fontId="7" fillId="0" borderId="8" xfId="0" applyNumberFormat="1" applyFont="1" applyBorder="1" applyAlignment="1" applyProtection="1">
      <alignment vertical="center"/>
    </xf>
    <xf numFmtId="164" fontId="17" fillId="0" borderId="0" xfId="0" applyFont="1" applyBorder="1" applyAlignment="1" applyProtection="1">
      <alignment horizontal="left" vertical="top" wrapText="1"/>
    </xf>
    <xf numFmtId="164" fontId="17" fillId="0" borderId="1" xfId="0" applyFont="1" applyBorder="1" applyAlignment="1" applyProtection="1">
      <alignment horizontal="left" vertical="top" wrapText="1"/>
    </xf>
    <xf numFmtId="164" fontId="30" fillId="0" borderId="1" xfId="0" applyFont="1" applyBorder="1" applyAlignment="1" applyProtection="1">
      <alignment horizontal="center" vertical="center"/>
    </xf>
    <xf numFmtId="164" fontId="17" fillId="0" borderId="0" xfId="0" applyFont="1" applyAlignment="1" applyProtection="1">
      <alignment horizontal="left" vertical="top" wrapText="1"/>
    </xf>
    <xf numFmtId="164" fontId="17" fillId="0" borderId="11" xfId="0" applyFont="1" applyBorder="1" applyAlignment="1" applyProtection="1">
      <alignment horizontal="left" vertical="top" wrapText="1"/>
    </xf>
    <xf numFmtId="164" fontId="15" fillId="0" borderId="0" xfId="0" applyFont="1" applyAlignment="1" applyProtection="1">
      <alignment horizontal="left"/>
    </xf>
    <xf numFmtId="14" fontId="32" fillId="3" borderId="0" xfId="0" applyNumberFormat="1" applyFont="1" applyFill="1" applyBorder="1" applyAlignment="1" applyProtection="1">
      <alignment horizontal="center"/>
      <protection locked="0"/>
    </xf>
    <xf numFmtId="0" fontId="32" fillId="3" borderId="0" xfId="0" applyNumberFormat="1" applyFont="1" applyFill="1" applyBorder="1" applyAlignment="1" applyProtection="1">
      <alignment horizontal="left"/>
      <protection locked="0"/>
    </xf>
    <xf numFmtId="0" fontId="32" fillId="3" borderId="0" xfId="0" applyNumberFormat="1" applyFont="1" applyFill="1" applyAlignment="1" applyProtection="1">
      <alignment horizontal="left"/>
      <protection locked="0"/>
    </xf>
    <xf numFmtId="0" fontId="20" fillId="0" borderId="1" xfId="0" applyNumberFormat="1" applyFont="1" applyFill="1" applyBorder="1" applyAlignment="1" applyProtection="1">
      <protection locked="0"/>
    </xf>
    <xf numFmtId="164" fontId="19" fillId="3" borderId="1" xfId="0" applyFont="1" applyFill="1" applyBorder="1" applyAlignment="1" applyProtection="1">
      <alignment horizontal="center" vertical="center"/>
      <protection locked="0"/>
    </xf>
    <xf numFmtId="164" fontId="19" fillId="3" borderId="4" xfId="0" applyFont="1" applyFill="1" applyBorder="1" applyProtection="1">
      <protection locked="0"/>
    </xf>
    <xf numFmtId="164" fontId="19" fillId="3" borderId="0" xfId="0" applyFont="1" applyFill="1" applyBorder="1" applyProtection="1">
      <protection locked="0"/>
    </xf>
    <xf numFmtId="14" fontId="32" fillId="3" borderId="0" xfId="0" applyNumberFormat="1" applyFont="1" applyFill="1" applyAlignment="1" applyProtection="1">
      <alignment horizontal="center"/>
      <protection locked="0"/>
    </xf>
    <xf numFmtId="164" fontId="25" fillId="0" borderId="0" xfId="0" applyFont="1" applyAlignment="1">
      <alignment horizontal="left"/>
    </xf>
    <xf numFmtId="0" fontId="17" fillId="0" borderId="1" xfId="0" applyNumberFormat="1" applyFont="1" applyFill="1" applyBorder="1" applyProtection="1">
      <protection locked="0"/>
    </xf>
    <xf numFmtId="0" fontId="32" fillId="3" borderId="0" xfId="0" applyNumberFormat="1" applyFont="1" applyFill="1" applyAlignment="1" applyProtection="1">
      <alignment horizontal="center"/>
      <protection locked="0"/>
    </xf>
    <xf numFmtId="164" fontId="25" fillId="0" borderId="0" xfId="0" applyFont="1" applyAlignment="1">
      <alignment horizontal="center"/>
    </xf>
    <xf numFmtId="0" fontId="17" fillId="0" borderId="8" xfId="1" applyNumberFormat="1" applyFont="1" applyFill="1" applyBorder="1" applyAlignment="1" applyProtection="1">
      <alignment horizontal="center"/>
    </xf>
    <xf numFmtId="0" fontId="17" fillId="0" borderId="20" xfId="1" applyNumberFormat="1" applyFont="1" applyFill="1" applyBorder="1" applyAlignment="1" applyProtection="1">
      <alignment horizontal="center"/>
    </xf>
    <xf numFmtId="8" fontId="15" fillId="0" borderId="22" xfId="1" applyFont="1" applyFill="1" applyBorder="1" applyAlignment="1" applyProtection="1">
      <alignment horizontal="center" vertical="center"/>
    </xf>
    <xf numFmtId="8" fontId="15" fillId="0" borderId="23" xfId="1" applyFont="1" applyFill="1" applyBorder="1" applyAlignment="1" applyProtection="1">
      <alignment horizontal="center" vertical="center"/>
    </xf>
    <xf numFmtId="164" fontId="31" fillId="0" borderId="31" xfId="0" applyFont="1" applyBorder="1" applyAlignment="1" applyProtection="1">
      <alignment horizontal="center"/>
    </xf>
    <xf numFmtId="164" fontId="31" fillId="0" borderId="12" xfId="0" applyFont="1" applyBorder="1" applyAlignment="1" applyProtection="1">
      <alignment horizontal="center"/>
    </xf>
    <xf numFmtId="8" fontId="18" fillId="0" borderId="22" xfId="1" applyFont="1" applyFill="1" applyBorder="1" applyAlignment="1" applyProtection="1">
      <alignment horizontal="center" vertical="center"/>
    </xf>
    <xf numFmtId="8" fontId="18" fillId="0" borderId="23" xfId="1" applyFont="1" applyFill="1" applyBorder="1" applyAlignment="1" applyProtection="1">
      <alignment horizontal="center" vertical="center"/>
    </xf>
    <xf numFmtId="8" fontId="18" fillId="0" borderId="15" xfId="1" applyFont="1" applyFill="1" applyBorder="1" applyAlignment="1" applyProtection="1">
      <alignment horizontal="center"/>
    </xf>
    <xf numFmtId="8" fontId="18" fillId="0" borderId="24" xfId="1" applyFont="1" applyFill="1" applyBorder="1" applyAlignment="1" applyProtection="1">
      <alignment horizontal="center"/>
    </xf>
    <xf numFmtId="8" fontId="18" fillId="0" borderId="28" xfId="1" applyFont="1" applyFill="1" applyBorder="1" applyAlignment="1" applyProtection="1">
      <alignment horizontal="center" vertical="center"/>
    </xf>
    <xf numFmtId="8" fontId="18" fillId="0" borderId="21" xfId="1" applyFont="1" applyFill="1" applyBorder="1" applyAlignment="1" applyProtection="1">
      <alignment horizontal="center" vertical="center"/>
    </xf>
    <xf numFmtId="8" fontId="18" fillId="0" borderId="19" xfId="1" applyFont="1" applyFill="1" applyBorder="1" applyAlignment="1" applyProtection="1">
      <alignment horizontal="center"/>
    </xf>
    <xf numFmtId="8" fontId="18" fillId="0" borderId="5" xfId="1" applyFont="1" applyFill="1" applyBorder="1" applyAlignment="1" applyProtection="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8" transitionEvaluation="1">
    <pageSetUpPr fitToPage="1"/>
  </sheetPr>
  <dimension ref="A1:R39"/>
  <sheetViews>
    <sheetView showGridLines="0" tabSelected="1" topLeftCell="A8" zoomScale="120" zoomScaleNormal="120" workbookViewId="0">
      <selection activeCell="E34" sqref="E34"/>
    </sheetView>
  </sheetViews>
  <sheetFormatPr defaultColWidth="9.83203125" defaultRowHeight="12" x14ac:dyDescent="0.2"/>
  <cols>
    <col min="1" max="1" width="5.83203125" style="1" customWidth="1"/>
    <col min="2" max="2" width="8.33203125" style="1" customWidth="1"/>
    <col min="3" max="3" width="33" style="1" customWidth="1"/>
    <col min="4" max="4" width="19.1640625" style="1" customWidth="1"/>
    <col min="5" max="5" width="19.83203125" style="1" customWidth="1"/>
    <col min="6" max="6" width="8.6640625" style="1" customWidth="1"/>
    <col min="7" max="7" width="3.1640625" style="1" customWidth="1"/>
    <col min="8" max="8" width="22.1640625" style="1" customWidth="1"/>
    <col min="9" max="9" width="9.33203125" style="1" customWidth="1"/>
    <col min="10" max="10" width="6.33203125" style="1" customWidth="1"/>
    <col min="11" max="11" width="6.1640625" style="1" customWidth="1"/>
    <col min="12" max="12" width="5.6640625" style="1" customWidth="1"/>
    <col min="13" max="13" width="6.33203125" style="1" customWidth="1"/>
    <col min="14" max="14" width="3.83203125" style="1" customWidth="1"/>
    <col min="15" max="15" width="23.83203125" style="1" customWidth="1"/>
    <col min="16" max="16" width="5.83203125" style="1" customWidth="1"/>
    <col min="17" max="17" width="6.33203125" style="1" customWidth="1"/>
    <col min="18" max="16384" width="9.83203125" style="1"/>
  </cols>
  <sheetData>
    <row r="1" spans="1:18" s="57" customFormat="1" ht="24.75" customHeight="1" thickBot="1" x14ac:dyDescent="0.25">
      <c r="A1" s="242" t="s">
        <v>115</v>
      </c>
      <c r="B1" s="242"/>
      <c r="C1" s="242"/>
      <c r="D1" s="242"/>
      <c r="E1" s="242"/>
      <c r="F1" s="242"/>
      <c r="G1" s="242"/>
      <c r="H1" s="242"/>
      <c r="I1" s="58"/>
      <c r="J1" s="58"/>
      <c r="K1" s="62"/>
      <c r="L1" s="63" t="s">
        <v>83</v>
      </c>
      <c r="M1" s="250"/>
      <c r="N1" s="250"/>
      <c r="O1" s="64" t="s">
        <v>0</v>
      </c>
      <c r="P1" s="64"/>
      <c r="Q1" s="59"/>
      <c r="R1" s="59"/>
    </row>
    <row r="2" spans="1:18" s="66" customFormat="1" ht="6.75" customHeight="1" x14ac:dyDescent="0.2">
      <c r="A2" s="65"/>
      <c r="G2" s="67"/>
      <c r="I2" s="68"/>
      <c r="J2" s="68"/>
      <c r="K2" s="69"/>
      <c r="L2" s="70"/>
      <c r="M2" s="77"/>
      <c r="N2" s="77"/>
      <c r="O2" s="71"/>
      <c r="P2" s="71"/>
      <c r="Q2" s="72"/>
      <c r="R2" s="72"/>
    </row>
    <row r="3" spans="1:18" ht="12.75" x14ac:dyDescent="0.2">
      <c r="A3" s="2" t="s">
        <v>1</v>
      </c>
      <c r="B3" s="6"/>
      <c r="C3" s="47" t="s">
        <v>96</v>
      </c>
      <c r="D3" s="42" t="s">
        <v>85</v>
      </c>
      <c r="E3" s="248"/>
      <c r="F3" s="248"/>
      <c r="G3" s="248"/>
      <c r="H3" s="248"/>
      <c r="K3" s="4"/>
      <c r="L3" s="2" t="s">
        <v>3</v>
      </c>
      <c r="M3" s="3"/>
      <c r="N3" s="3"/>
      <c r="O3" s="3"/>
      <c r="P3" s="3"/>
      <c r="Q3" s="3"/>
      <c r="R3" s="3"/>
    </row>
    <row r="4" spans="1:18" ht="12.75" x14ac:dyDescent="0.2">
      <c r="A4" s="2"/>
      <c r="B4" s="6"/>
      <c r="C4" s="48" t="s">
        <v>81</v>
      </c>
      <c r="E4" s="254"/>
      <c r="F4" s="254"/>
      <c r="G4" s="82"/>
      <c r="H4" s="2" t="s">
        <v>2</v>
      </c>
      <c r="I4" s="256"/>
      <c r="J4" s="256"/>
      <c r="K4" s="4"/>
      <c r="L4" s="223"/>
      <c r="M4" s="79" t="s">
        <v>4</v>
      </c>
      <c r="N4" s="80"/>
      <c r="O4" s="80"/>
      <c r="P4" s="80"/>
      <c r="Q4" s="3"/>
      <c r="R4" s="3"/>
    </row>
    <row r="5" spans="1:18" ht="12.75" x14ac:dyDescent="0.2">
      <c r="A5" s="6"/>
      <c r="B5" s="6"/>
      <c r="C5" s="48" t="s">
        <v>82</v>
      </c>
      <c r="D5" s="42" t="s">
        <v>79</v>
      </c>
      <c r="E5" s="248"/>
      <c r="F5" s="248"/>
      <c r="G5" s="83"/>
      <c r="H5" s="44" t="s">
        <v>37</v>
      </c>
      <c r="I5" s="253"/>
      <c r="J5" s="253"/>
      <c r="K5" s="3"/>
      <c r="L5" s="223"/>
      <c r="M5" s="79" t="s">
        <v>114</v>
      </c>
      <c r="N5" s="80"/>
      <c r="O5" s="80"/>
      <c r="P5" s="80"/>
      <c r="Q5" s="3"/>
      <c r="R5" s="3"/>
    </row>
    <row r="6" spans="1:18" ht="12.75" x14ac:dyDescent="0.2">
      <c r="A6" s="3"/>
      <c r="B6" s="4"/>
      <c r="C6" s="4"/>
      <c r="D6" s="5"/>
      <c r="E6" s="84"/>
      <c r="F6" s="84"/>
      <c r="G6" s="85"/>
      <c r="H6" s="82"/>
      <c r="I6" s="257"/>
      <c r="J6" s="257"/>
      <c r="K6" s="4"/>
      <c r="L6" s="223"/>
      <c r="M6" s="79" t="s">
        <v>6</v>
      </c>
      <c r="N6" s="80"/>
      <c r="O6" s="80"/>
      <c r="P6" s="80"/>
      <c r="Q6" s="3"/>
      <c r="R6" s="3"/>
    </row>
    <row r="7" spans="1:18" ht="12.75" x14ac:dyDescent="0.2">
      <c r="A7" s="2" t="s">
        <v>7</v>
      </c>
      <c r="B7" s="3"/>
      <c r="C7" s="3"/>
      <c r="D7" s="42" t="s">
        <v>114</v>
      </c>
      <c r="E7" s="248" t="s">
        <v>122</v>
      </c>
      <c r="F7" s="248"/>
      <c r="G7" s="83"/>
      <c r="H7" s="44" t="s">
        <v>84</v>
      </c>
      <c r="I7" s="253"/>
      <c r="J7" s="253"/>
      <c r="K7" s="3"/>
      <c r="L7" s="223"/>
      <c r="M7" s="251"/>
      <c r="N7" s="252"/>
      <c r="O7" s="252"/>
      <c r="P7" s="224"/>
      <c r="Q7" s="3"/>
      <c r="R7" s="3"/>
    </row>
    <row r="8" spans="1:18" ht="12.75" x14ac:dyDescent="0.2">
      <c r="A8" s="248"/>
      <c r="B8" s="248"/>
      <c r="C8" s="248"/>
      <c r="D8" s="3"/>
      <c r="E8" s="248" t="s">
        <v>120</v>
      </c>
      <c r="F8" s="248"/>
      <c r="G8" s="83"/>
      <c r="H8" s="2" t="s">
        <v>5</v>
      </c>
      <c r="I8" s="253"/>
      <c r="J8" s="253"/>
      <c r="K8" s="3"/>
      <c r="L8" s="223"/>
      <c r="M8" s="251"/>
      <c r="N8" s="252"/>
      <c r="O8" s="252"/>
      <c r="P8" s="224"/>
      <c r="Q8" s="3"/>
      <c r="R8" s="3"/>
    </row>
    <row r="9" spans="1:18" ht="12.75" x14ac:dyDescent="0.2">
      <c r="A9" s="248"/>
      <c r="B9" s="248"/>
      <c r="C9" s="248"/>
      <c r="D9" s="3"/>
      <c r="E9" s="248" t="s">
        <v>121</v>
      </c>
      <c r="F9" s="248"/>
      <c r="G9" s="85"/>
      <c r="H9" s="82"/>
      <c r="I9" s="257"/>
      <c r="J9" s="257"/>
      <c r="K9" s="45"/>
      <c r="L9"/>
      <c r="M9"/>
      <c r="N9"/>
      <c r="O9" s="4"/>
      <c r="P9" s="4"/>
      <c r="Q9" s="3"/>
      <c r="R9" s="3"/>
    </row>
    <row r="10" spans="1:18" s="18" customFormat="1" ht="14.25" customHeight="1" x14ac:dyDescent="0.2">
      <c r="A10" s="247"/>
      <c r="B10" s="247"/>
      <c r="C10" s="247"/>
      <c r="D10" s="73"/>
      <c r="E10" s="247"/>
      <c r="F10" s="247"/>
      <c r="G10" s="86"/>
      <c r="H10" s="46" t="s">
        <v>9</v>
      </c>
      <c r="I10" s="246"/>
      <c r="J10" s="246"/>
      <c r="K10" s="75"/>
      <c r="L10" s="74"/>
      <c r="M10" s="74"/>
      <c r="N10" s="74"/>
      <c r="O10" s="74"/>
      <c r="P10" s="74"/>
    </row>
    <row r="11" spans="1:18" s="9" customFormat="1" ht="8.25" customHeight="1" thickBot="1" x14ac:dyDescent="0.25">
      <c r="A11" s="255"/>
      <c r="B11" s="255"/>
      <c r="C11" s="255"/>
      <c r="D11" s="76"/>
      <c r="E11" s="249"/>
      <c r="F11" s="249"/>
      <c r="G11" s="16"/>
      <c r="K11" s="17"/>
      <c r="L11" s="16"/>
      <c r="M11" s="16"/>
      <c r="N11" s="16"/>
      <c r="O11" s="16"/>
      <c r="P11" s="16"/>
    </row>
    <row r="12" spans="1:18" ht="20.25" customHeight="1" x14ac:dyDescent="0.2">
      <c r="A12" s="187" t="s">
        <v>10</v>
      </c>
      <c r="B12" s="43"/>
      <c r="C12" s="43"/>
      <c r="D12" s="43"/>
      <c r="E12" s="43"/>
      <c r="F12" s="43"/>
      <c r="G12" s="244" t="s">
        <v>102</v>
      </c>
      <c r="H12" s="244"/>
      <c r="I12" s="244"/>
      <c r="J12" s="244"/>
      <c r="K12" s="244"/>
      <c r="L12" s="244"/>
      <c r="M12" s="244"/>
      <c r="N12" s="244"/>
      <c r="O12" s="244"/>
      <c r="P12" s="244"/>
    </row>
    <row r="13" spans="1:18" ht="15" customHeight="1" x14ac:dyDescent="0.2">
      <c r="A13" s="188" t="s">
        <v>11</v>
      </c>
      <c r="B13" s="43"/>
      <c r="C13" s="43"/>
      <c r="D13" s="43"/>
      <c r="E13" s="43"/>
      <c r="F13" s="10"/>
      <c r="G13" s="240"/>
      <c r="H13" s="240"/>
      <c r="I13" s="240"/>
      <c r="J13" s="240"/>
      <c r="K13" s="240"/>
      <c r="L13" s="240"/>
      <c r="M13" s="240"/>
      <c r="N13" s="240"/>
      <c r="O13" s="240"/>
      <c r="P13" s="240"/>
    </row>
    <row r="14" spans="1:18" ht="15" customHeight="1" x14ac:dyDescent="0.2">
      <c r="A14" s="44" t="s">
        <v>12</v>
      </c>
      <c r="B14" s="43"/>
      <c r="C14" s="43"/>
      <c r="D14" s="43"/>
      <c r="E14" s="43"/>
      <c r="F14" s="10"/>
      <c r="G14" s="240"/>
      <c r="H14" s="240"/>
      <c r="I14" s="240"/>
      <c r="J14" s="240"/>
      <c r="K14" s="240"/>
      <c r="L14" s="240"/>
      <c r="M14" s="240"/>
      <c r="N14" s="240"/>
      <c r="O14" s="240"/>
      <c r="P14" s="240"/>
    </row>
    <row r="15" spans="1:18" ht="16.5" customHeight="1" x14ac:dyDescent="0.2">
      <c r="A15" s="44" t="s">
        <v>8</v>
      </c>
      <c r="B15" s="43"/>
      <c r="C15" s="43"/>
      <c r="D15" s="43"/>
      <c r="E15" s="43"/>
      <c r="F15" s="10"/>
      <c r="G15" s="240"/>
      <c r="H15" s="240"/>
      <c r="I15" s="240"/>
      <c r="J15" s="240"/>
      <c r="K15" s="240"/>
      <c r="L15" s="240"/>
      <c r="M15" s="240"/>
      <c r="N15" s="240"/>
      <c r="O15" s="240"/>
      <c r="P15" s="240"/>
    </row>
    <row r="16" spans="1:18" s="60" customFormat="1" ht="19.5" customHeight="1" x14ac:dyDescent="0.2">
      <c r="A16" s="56" t="s">
        <v>13</v>
      </c>
      <c r="B16" s="189"/>
      <c r="C16" s="189"/>
      <c r="D16" s="61"/>
      <c r="E16" s="222">
        <v>0</v>
      </c>
      <c r="F16" s="20"/>
      <c r="H16" s="81"/>
      <c r="I16" s="81"/>
      <c r="J16" s="81"/>
      <c r="K16" s="81"/>
      <c r="L16" s="81"/>
      <c r="M16" s="81"/>
      <c r="N16" s="81"/>
      <c r="O16" s="81"/>
      <c r="P16" s="81"/>
    </row>
    <row r="17" spans="1:16" ht="19.5" customHeight="1" x14ac:dyDescent="0.2">
      <c r="A17" s="44" t="s">
        <v>108</v>
      </c>
      <c r="B17" s="43"/>
      <c r="C17" s="43"/>
      <c r="D17" s="42"/>
      <c r="E17" s="190">
        <f>D38</f>
        <v>0</v>
      </c>
      <c r="F17" s="10"/>
      <c r="G17" s="245" t="s">
        <v>14</v>
      </c>
      <c r="H17" s="245"/>
      <c r="I17" s="49"/>
      <c r="J17" s="49"/>
      <c r="K17" s="49"/>
      <c r="L17" s="49"/>
      <c r="M17" s="49"/>
      <c r="N17" s="49"/>
      <c r="O17" s="49"/>
      <c r="P17" s="49"/>
    </row>
    <row r="18" spans="1:16" ht="19.5" customHeight="1" x14ac:dyDescent="0.2">
      <c r="A18" s="44" t="s">
        <v>98</v>
      </c>
      <c r="B18" s="43"/>
      <c r="C18" s="43"/>
      <c r="D18" s="191"/>
      <c r="E18" s="190">
        <f>E16+E17</f>
        <v>0</v>
      </c>
      <c r="F18" s="10"/>
      <c r="G18" s="60"/>
      <c r="H18" s="81"/>
      <c r="I18" s="81"/>
      <c r="J18" s="81"/>
      <c r="K18" s="81"/>
      <c r="L18" s="81"/>
      <c r="M18" s="81"/>
      <c r="N18" s="81"/>
      <c r="O18" s="81"/>
      <c r="P18" s="49"/>
    </row>
    <row r="19" spans="1:16" ht="19.5" customHeight="1" x14ac:dyDescent="0.2">
      <c r="A19" s="44" t="s">
        <v>99</v>
      </c>
      <c r="B19" s="43"/>
      <c r="C19" s="43"/>
      <c r="D19" s="42"/>
      <c r="E19" s="190">
        <f>G703_4!H39</f>
        <v>0</v>
      </c>
      <c r="F19" s="10"/>
      <c r="G19" s="176" t="s">
        <v>15</v>
      </c>
      <c r="H19" s="178"/>
      <c r="I19" s="178"/>
      <c r="J19" s="178"/>
      <c r="K19" s="178"/>
      <c r="L19" s="177" t="s">
        <v>16</v>
      </c>
      <c r="M19" s="179"/>
      <c r="N19" s="179"/>
      <c r="O19" s="179"/>
      <c r="P19" s="91"/>
    </row>
    <row r="20" spans="1:16" ht="19.5" customHeight="1" x14ac:dyDescent="0.2">
      <c r="A20" s="44" t="s">
        <v>17</v>
      </c>
      <c r="B20" s="43"/>
      <c r="C20" s="43"/>
      <c r="D20" s="43"/>
      <c r="E20" s="43"/>
      <c r="F20" s="10"/>
      <c r="H20" s="49"/>
      <c r="I20" s="49"/>
      <c r="J20" s="49"/>
      <c r="K20" s="49"/>
      <c r="L20" s="49"/>
      <c r="M20" s="49"/>
      <c r="N20" s="49"/>
      <c r="O20" s="49"/>
      <c r="P20" s="49"/>
    </row>
    <row r="21" spans="1:16" s="53" customFormat="1" ht="19.5" customHeight="1" x14ac:dyDescent="0.2">
      <c r="A21" s="192" t="s">
        <v>18</v>
      </c>
      <c r="B21" s="221">
        <v>5</v>
      </c>
      <c r="C21" s="87" t="s">
        <v>109</v>
      </c>
      <c r="D21" s="193">
        <f>IF(B21=0,0,G703_4!L39)</f>
        <v>0</v>
      </c>
      <c r="E21" s="194"/>
      <c r="F21" s="195"/>
      <c r="G21" s="87" t="s">
        <v>19</v>
      </c>
      <c r="H21" s="88"/>
      <c r="I21" s="88"/>
      <c r="J21" s="88"/>
      <c r="K21" s="89" t="s">
        <v>20</v>
      </c>
      <c r="L21" s="88"/>
      <c r="M21" s="88"/>
      <c r="N21" s="88"/>
      <c r="O21" s="88"/>
      <c r="P21" s="88"/>
    </row>
    <row r="22" spans="1:16" s="53" customFormat="1" ht="19.5" customHeight="1" x14ac:dyDescent="0.2">
      <c r="A22" s="194"/>
      <c r="B22" s="196" t="s">
        <v>111</v>
      </c>
      <c r="C22" s="194"/>
      <c r="D22" s="197"/>
      <c r="E22" s="194"/>
      <c r="F22" s="195"/>
      <c r="G22" s="87" t="s">
        <v>21</v>
      </c>
      <c r="H22" s="88"/>
      <c r="I22" s="88"/>
      <c r="J22" s="88"/>
      <c r="K22" s="90" t="s">
        <v>22</v>
      </c>
      <c r="L22" s="88"/>
      <c r="M22" s="88"/>
      <c r="N22" s="88"/>
      <c r="O22" s="90" t="s">
        <v>8</v>
      </c>
      <c r="P22" s="90"/>
    </row>
    <row r="23" spans="1:16" s="53" customFormat="1" ht="19.5" customHeight="1" x14ac:dyDescent="0.2">
      <c r="A23" s="192" t="s">
        <v>23</v>
      </c>
      <c r="B23" s="198"/>
      <c r="C23" s="194" t="s">
        <v>110</v>
      </c>
      <c r="D23" s="199" t="s">
        <v>112</v>
      </c>
      <c r="E23" s="194"/>
      <c r="F23" s="195"/>
      <c r="G23" s="87" t="s">
        <v>24</v>
      </c>
      <c r="H23" s="88"/>
      <c r="I23" s="88"/>
      <c r="J23" s="88"/>
      <c r="K23" s="88"/>
      <c r="L23" s="88"/>
      <c r="M23" s="88"/>
      <c r="N23" s="88"/>
      <c r="O23" s="88"/>
      <c r="P23" s="88"/>
    </row>
    <row r="24" spans="1:16" s="53" customFormat="1" ht="19.5" customHeight="1" x14ac:dyDescent="0.2">
      <c r="A24" s="194"/>
      <c r="B24" s="200"/>
      <c r="C24" s="194"/>
      <c r="D24" s="194"/>
      <c r="E24" s="194"/>
      <c r="F24" s="195"/>
      <c r="G24" s="87" t="s">
        <v>25</v>
      </c>
      <c r="H24" s="88"/>
      <c r="I24" s="88"/>
      <c r="J24" s="88"/>
      <c r="K24" s="88"/>
      <c r="L24" s="88"/>
      <c r="M24" s="88"/>
      <c r="N24" s="88"/>
      <c r="O24" s="88"/>
      <c r="P24" s="88"/>
    </row>
    <row r="25" spans="1:16" ht="19.5" customHeight="1" thickBot="1" x14ac:dyDescent="0.25">
      <c r="A25" s="44"/>
      <c r="B25" s="43"/>
      <c r="C25" s="43"/>
      <c r="D25" s="43"/>
      <c r="E25" s="43"/>
      <c r="F25" s="10"/>
      <c r="G25" s="7"/>
      <c r="H25" s="7"/>
      <c r="I25" s="7"/>
      <c r="J25" s="7"/>
      <c r="K25" s="7"/>
      <c r="L25" s="7"/>
      <c r="M25" s="7"/>
      <c r="N25" s="7"/>
      <c r="O25" s="7"/>
      <c r="P25" s="7"/>
    </row>
    <row r="26" spans="1:16" s="53" customFormat="1" ht="19.5" customHeight="1" x14ac:dyDescent="0.2">
      <c r="A26" s="44" t="s">
        <v>27</v>
      </c>
      <c r="B26" s="43"/>
      <c r="C26" s="43"/>
      <c r="D26" s="42"/>
      <c r="E26" s="190">
        <f>E19-D21</f>
        <v>0</v>
      </c>
      <c r="F26" s="195"/>
      <c r="G26" s="54" t="s">
        <v>26</v>
      </c>
      <c r="H26" s="55"/>
      <c r="I26" s="55"/>
      <c r="J26" s="55"/>
      <c r="K26" s="55"/>
      <c r="L26" s="55"/>
      <c r="M26" s="55"/>
      <c r="N26" s="55"/>
      <c r="O26" s="55"/>
      <c r="P26" s="55"/>
    </row>
    <row r="27" spans="1:16" ht="17.25" customHeight="1" x14ac:dyDescent="0.2">
      <c r="A27" s="43"/>
      <c r="B27" s="196" t="s">
        <v>28</v>
      </c>
      <c r="C27" s="43"/>
      <c r="D27" s="43"/>
      <c r="E27" s="201"/>
      <c r="F27" s="10"/>
      <c r="G27" s="243" t="s">
        <v>106</v>
      </c>
      <c r="H27" s="243"/>
      <c r="I27" s="243"/>
      <c r="J27" s="243"/>
      <c r="K27" s="243"/>
      <c r="L27" s="243"/>
      <c r="M27" s="243"/>
      <c r="N27" s="243"/>
      <c r="O27" s="243"/>
      <c r="P27" s="243"/>
    </row>
    <row r="28" spans="1:16" ht="17.25" customHeight="1" x14ac:dyDescent="0.2">
      <c r="A28" s="44" t="s">
        <v>100</v>
      </c>
      <c r="B28" s="43"/>
      <c r="C28" s="43"/>
      <c r="D28" s="43"/>
      <c r="E28" s="220">
        <v>0</v>
      </c>
      <c r="F28" s="10"/>
      <c r="G28" s="243"/>
      <c r="H28" s="243"/>
      <c r="I28" s="243"/>
      <c r="J28" s="243"/>
      <c r="K28" s="243"/>
      <c r="L28" s="243"/>
      <c r="M28" s="243"/>
      <c r="N28" s="243"/>
      <c r="O28" s="243"/>
      <c r="P28" s="243"/>
    </row>
    <row r="29" spans="1:16" ht="17.25" customHeight="1" thickBot="1" x14ac:dyDescent="0.25">
      <c r="A29" s="43"/>
      <c r="B29" s="219" t="s">
        <v>119</v>
      </c>
      <c r="C29" s="43"/>
      <c r="D29" s="43"/>
      <c r="E29" s="43"/>
      <c r="F29" s="10"/>
      <c r="G29" s="243"/>
      <c r="H29" s="243"/>
      <c r="I29" s="243"/>
      <c r="J29" s="243"/>
      <c r="K29" s="243"/>
      <c r="L29" s="243"/>
      <c r="M29" s="243"/>
      <c r="N29" s="243"/>
      <c r="O29" s="243"/>
      <c r="P29" s="243"/>
    </row>
    <row r="30" spans="1:16" ht="17.25" customHeight="1" thickBot="1" x14ac:dyDescent="0.25">
      <c r="A30" s="56" t="s">
        <v>29</v>
      </c>
      <c r="B30" s="43"/>
      <c r="C30" s="43"/>
      <c r="D30" s="42"/>
      <c r="E30" s="78">
        <f>E26-E28</f>
        <v>0</v>
      </c>
      <c r="F30" s="10"/>
      <c r="G30" s="243"/>
      <c r="H30" s="243"/>
      <c r="I30" s="243"/>
      <c r="J30" s="243"/>
      <c r="K30" s="243"/>
      <c r="L30" s="243"/>
      <c r="M30" s="243"/>
      <c r="N30" s="243"/>
      <c r="O30" s="243"/>
      <c r="P30" s="243"/>
    </row>
    <row r="31" spans="1:16" ht="17.25" customHeight="1" x14ac:dyDescent="0.2">
      <c r="A31" s="43"/>
      <c r="B31" s="43"/>
      <c r="C31" s="43"/>
      <c r="D31" s="43"/>
      <c r="E31" s="201"/>
      <c r="F31" s="10"/>
      <c r="G31" s="56" t="s">
        <v>107</v>
      </c>
      <c r="H31" s="43"/>
      <c r="I31" s="43"/>
      <c r="J31" s="180"/>
      <c r="K31" s="181"/>
      <c r="L31" s="182"/>
      <c r="M31" s="182"/>
      <c r="N31" s="182"/>
      <c r="O31" s="182"/>
      <c r="P31" s="180"/>
    </row>
    <row r="32" spans="1:16" ht="17.25" customHeight="1" x14ac:dyDescent="0.25">
      <c r="A32" s="2" t="s">
        <v>97</v>
      </c>
      <c r="B32" s="3"/>
      <c r="C32" s="3"/>
      <c r="D32" s="3"/>
      <c r="E32" s="239">
        <f>E18-E26</f>
        <v>0</v>
      </c>
      <c r="F32" s="10"/>
      <c r="G32" s="183" t="s">
        <v>33</v>
      </c>
      <c r="H32" s="184"/>
      <c r="I32" s="184"/>
      <c r="J32" s="184"/>
      <c r="K32" s="184"/>
      <c r="L32" s="184"/>
      <c r="M32" s="184"/>
      <c r="N32" s="184"/>
      <c r="O32" s="184"/>
      <c r="P32" s="184"/>
    </row>
    <row r="33" spans="1:16" ht="17.25" customHeight="1" thickBot="1" x14ac:dyDescent="0.25">
      <c r="A33" s="3"/>
      <c r="B33" s="196" t="s">
        <v>123</v>
      </c>
      <c r="C33" s="3"/>
      <c r="D33" s="3"/>
      <c r="E33" s="3"/>
      <c r="F33" s="10"/>
      <c r="G33" s="185" t="s">
        <v>101</v>
      </c>
      <c r="H33" s="184"/>
      <c r="I33" s="184"/>
      <c r="J33" s="184"/>
      <c r="K33" s="184"/>
      <c r="L33" s="184"/>
      <c r="M33" s="184"/>
      <c r="N33" s="184"/>
      <c r="O33" s="184"/>
      <c r="P33" s="184"/>
    </row>
    <row r="34" spans="1:16" s="60" customFormat="1" ht="16.5" customHeight="1" thickBot="1" x14ac:dyDescent="0.25">
      <c r="A34" s="202" t="s">
        <v>30</v>
      </c>
      <c r="B34" s="202"/>
      <c r="C34" s="203"/>
      <c r="D34" s="204" t="s">
        <v>31</v>
      </c>
      <c r="E34" s="205" t="s">
        <v>32</v>
      </c>
      <c r="F34" s="20"/>
      <c r="G34" s="56" t="s">
        <v>34</v>
      </c>
      <c r="H34" s="43"/>
      <c r="I34" s="43"/>
      <c r="J34" s="43"/>
      <c r="K34" s="43"/>
      <c r="L34" s="43"/>
      <c r="M34" s="43"/>
      <c r="N34" s="43"/>
      <c r="O34" s="43"/>
      <c r="P34" s="43"/>
    </row>
    <row r="35" spans="1:16" ht="18" customHeight="1" x14ac:dyDescent="0.2">
      <c r="A35" s="206" t="s">
        <v>103</v>
      </c>
      <c r="B35" s="207"/>
      <c r="C35" s="208"/>
      <c r="D35" s="225">
        <v>0</v>
      </c>
      <c r="E35" s="226">
        <v>0</v>
      </c>
      <c r="F35" s="10"/>
      <c r="G35" s="43"/>
      <c r="H35" s="43"/>
      <c r="I35" s="43"/>
      <c r="J35" s="43"/>
      <c r="K35" s="43"/>
      <c r="L35" s="43"/>
      <c r="M35" s="43"/>
      <c r="N35" s="43"/>
      <c r="O35" s="43"/>
      <c r="P35" s="43"/>
    </row>
    <row r="36" spans="1:16" ht="18" customHeight="1" x14ac:dyDescent="0.2">
      <c r="A36" s="209" t="s">
        <v>104</v>
      </c>
      <c r="B36" s="182"/>
      <c r="C36" s="182"/>
      <c r="D36" s="227">
        <v>0</v>
      </c>
      <c r="E36" s="228">
        <v>0</v>
      </c>
      <c r="F36" s="10"/>
      <c r="G36" s="56" t="s">
        <v>15</v>
      </c>
      <c r="H36" s="186"/>
      <c r="I36" s="186"/>
      <c r="J36" s="186"/>
      <c r="K36" s="186"/>
      <c r="L36" s="56" t="s">
        <v>16</v>
      </c>
      <c r="M36" s="186"/>
      <c r="N36" s="186"/>
      <c r="O36" s="186"/>
      <c r="P36" s="180"/>
    </row>
    <row r="37" spans="1:16" ht="18" customHeight="1" x14ac:dyDescent="0.2">
      <c r="A37" s="209" t="s">
        <v>105</v>
      </c>
      <c r="B37" s="182"/>
      <c r="C37" s="182"/>
      <c r="D37" s="210">
        <f>SUM(D35:D36)</f>
        <v>0</v>
      </c>
      <c r="E37" s="211">
        <f>SUM(E35:E36)</f>
        <v>0</v>
      </c>
      <c r="F37" s="134"/>
      <c r="G37" s="240" t="s">
        <v>113</v>
      </c>
      <c r="H37" s="240"/>
      <c r="I37" s="240"/>
      <c r="J37" s="240"/>
      <c r="K37" s="240"/>
      <c r="L37" s="240"/>
      <c r="M37" s="240"/>
      <c r="N37" s="240"/>
      <c r="O37" s="240"/>
      <c r="P37" s="240"/>
    </row>
    <row r="38" spans="1:16" ht="21.75" customHeight="1" thickBot="1" x14ac:dyDescent="0.25">
      <c r="A38" s="212" t="s">
        <v>35</v>
      </c>
      <c r="B38" s="213"/>
      <c r="C38" s="214"/>
      <c r="D38" s="215">
        <f>D37+E37</f>
        <v>0</v>
      </c>
      <c r="E38" s="216"/>
      <c r="F38" s="217"/>
      <c r="G38" s="241"/>
      <c r="H38" s="241"/>
      <c r="I38" s="241"/>
      <c r="J38" s="241"/>
      <c r="K38" s="241"/>
      <c r="L38" s="241"/>
      <c r="M38" s="241"/>
      <c r="N38" s="241"/>
      <c r="O38" s="241"/>
      <c r="P38" s="241"/>
    </row>
    <row r="39" spans="1:16" s="52" customFormat="1" ht="11.25" customHeight="1" x14ac:dyDescent="0.15">
      <c r="A39" s="50"/>
      <c r="B39" s="51"/>
      <c r="C39" s="51"/>
      <c r="D39" s="51"/>
      <c r="E39" s="51"/>
      <c r="F39" s="51"/>
      <c r="G39" s="50"/>
      <c r="H39" s="51"/>
      <c r="I39" s="51"/>
      <c r="J39" s="51"/>
      <c r="K39" s="51"/>
      <c r="L39" s="51"/>
      <c r="M39" s="51"/>
      <c r="N39" s="51"/>
      <c r="O39" s="51"/>
      <c r="P39" s="51"/>
    </row>
  </sheetData>
  <sheetProtection algorithmName="SHA-512" hashValue="qglAXajtWQKjO7KuLxZzWaF/K9qpARdERelctXFmEATTAXrPejktTUCtIMnn/kEy9W2JQY9UasBz9ob/ugh3sA==" saltValue="zQO8TH2yAJgzCUlPhzWBDQ==" spinCount="100000" sheet="1" selectLockedCells="1"/>
  <mergeCells count="28">
    <mergeCell ref="A11:C11"/>
    <mergeCell ref="E7:F7"/>
    <mergeCell ref="I4:J4"/>
    <mergeCell ref="I6:J6"/>
    <mergeCell ref="I7:J7"/>
    <mergeCell ref="I9:J9"/>
    <mergeCell ref="M7:O7"/>
    <mergeCell ref="I5:J5"/>
    <mergeCell ref="E4:F4"/>
    <mergeCell ref="E3:H3"/>
    <mergeCell ref="M8:O8"/>
    <mergeCell ref="I8:J8"/>
    <mergeCell ref="G37:P38"/>
    <mergeCell ref="A1:H1"/>
    <mergeCell ref="G27:P29"/>
    <mergeCell ref="G12:P15"/>
    <mergeCell ref="G17:H17"/>
    <mergeCell ref="G30:P30"/>
    <mergeCell ref="I10:J10"/>
    <mergeCell ref="A10:C10"/>
    <mergeCell ref="E10:F10"/>
    <mergeCell ref="E5:F5"/>
    <mergeCell ref="E8:F8"/>
    <mergeCell ref="E9:F9"/>
    <mergeCell ref="E11:F11"/>
    <mergeCell ref="A9:C9"/>
    <mergeCell ref="M1:N1"/>
    <mergeCell ref="A8:C8"/>
  </mergeCells>
  <phoneticPr fontId="0" type="noConversion"/>
  <printOptions gridLinesSet="0"/>
  <pageMargins left="0.2" right="0.2" top="0.35" bottom="0.5" header="0.3" footer="0.3"/>
  <pageSetup scale="90" fitToHeight="0" orientation="landscape" horizontalDpi="4294967292" vertic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view="pageBreakPreview" zoomScale="120" zoomScaleNormal="75" zoomScaleSheetLayoutView="120" workbookViewId="0">
      <pane ySplit="11" topLeftCell="A30" activePane="bottomLeft" state="frozen"/>
      <selection activeCell="C34" sqref="C34"/>
      <selection pane="bottomLeft" activeCell="B12" sqref="B12"/>
    </sheetView>
  </sheetViews>
  <sheetFormatPr defaultColWidth="9.83203125" defaultRowHeight="12.75" x14ac:dyDescent="0.2"/>
  <cols>
    <col min="1" max="1" width="7" style="10" customWidth="1"/>
    <col min="2" max="2" width="41.6640625" style="33" customWidth="1"/>
    <col min="3" max="5" width="16.5" style="33" customWidth="1"/>
    <col min="6" max="6" width="16.5" style="33" hidden="1" customWidth="1"/>
    <col min="7" max="7" width="16.5" style="33" customWidth="1"/>
    <col min="8" max="9" width="16.5" style="10" customWidth="1"/>
    <col min="10" max="10" width="16.5" style="10" hidden="1" customWidth="1"/>
    <col min="11" max="11" width="16.5" style="35" customWidth="1"/>
    <col min="12" max="12" width="16.5" style="10" customWidth="1"/>
    <col min="13" max="13" width="16.33203125" style="10" hidden="1" customWidth="1"/>
    <col min="14" max="28" width="9.83203125" style="10" customWidth="1"/>
    <col min="29" max="16384" width="9.83203125" style="10"/>
  </cols>
  <sheetData>
    <row r="1" spans="1:13" ht="23.25" thickBot="1" x14ac:dyDescent="0.35">
      <c r="A1" s="262" t="s">
        <v>116</v>
      </c>
      <c r="B1" s="263"/>
      <c r="C1" s="263"/>
      <c r="D1" s="263"/>
      <c r="E1" s="263"/>
      <c r="F1" s="101"/>
      <c r="G1" s="100"/>
      <c r="H1" s="102" t="s">
        <v>86</v>
      </c>
      <c r="I1" s="103" t="s">
        <v>88</v>
      </c>
      <c r="J1" s="103"/>
      <c r="K1" s="229"/>
      <c r="L1" s="104" t="s">
        <v>87</v>
      </c>
      <c r="M1" s="147"/>
    </row>
    <row r="2" spans="1:13" ht="12.75" customHeight="1" x14ac:dyDescent="0.2">
      <c r="A2" s="218" t="s">
        <v>118</v>
      </c>
      <c r="B2" s="96"/>
      <c r="C2" s="96"/>
      <c r="D2" s="96"/>
      <c r="E2" s="96"/>
      <c r="F2" s="96"/>
      <c r="G2" s="96"/>
      <c r="H2" s="105"/>
      <c r="I2" s="106" t="s">
        <v>2</v>
      </c>
      <c r="J2" s="106"/>
      <c r="K2" s="107">
        <f>'G702'!I4</f>
        <v>0</v>
      </c>
      <c r="L2" s="108"/>
      <c r="M2" s="148"/>
    </row>
    <row r="3" spans="1:13" ht="12.75" customHeight="1" x14ac:dyDescent="0.2">
      <c r="A3" s="8" t="s">
        <v>36</v>
      </c>
      <c r="B3" s="96"/>
      <c r="C3" s="96"/>
      <c r="D3" s="96"/>
      <c r="E3" s="109"/>
      <c r="F3" s="96"/>
      <c r="G3" s="96"/>
      <c r="H3" s="105"/>
      <c r="I3" s="106" t="s">
        <v>37</v>
      </c>
      <c r="J3" s="106"/>
      <c r="K3" s="110">
        <f>'G702'!I5</f>
        <v>0</v>
      </c>
      <c r="L3" s="108"/>
      <c r="M3" s="148"/>
    </row>
    <row r="4" spans="1:13" ht="12.75" customHeight="1" x14ac:dyDescent="0.2">
      <c r="A4" s="8" t="s">
        <v>38</v>
      </c>
      <c r="B4" s="96"/>
      <c r="C4" s="96"/>
      <c r="D4" s="96"/>
      <c r="E4" s="106" t="s">
        <v>84</v>
      </c>
      <c r="F4" s="106"/>
      <c r="G4" s="110">
        <f>'G702'!I7</f>
        <v>0</v>
      </c>
      <c r="H4" s="105"/>
      <c r="I4" s="106" t="s">
        <v>5</v>
      </c>
      <c r="J4" s="106"/>
      <c r="K4" s="110">
        <f>'G702'!I8</f>
        <v>0</v>
      </c>
      <c r="L4" s="108"/>
      <c r="M4" s="148"/>
    </row>
    <row r="5" spans="1:13" ht="12.75" customHeight="1" x14ac:dyDescent="0.2">
      <c r="A5" s="8" t="s">
        <v>39</v>
      </c>
      <c r="B5" s="96"/>
      <c r="C5" s="96"/>
      <c r="D5" s="96"/>
      <c r="E5" s="96"/>
      <c r="F5" s="96"/>
      <c r="G5" s="96"/>
      <c r="H5" s="105"/>
      <c r="I5" s="106" t="s">
        <v>80</v>
      </c>
      <c r="J5" s="106"/>
      <c r="K5" s="258">
        <f>'G702'!E5</f>
        <v>0</v>
      </c>
      <c r="L5" s="259"/>
      <c r="M5" s="149"/>
    </row>
    <row r="6" spans="1:13" ht="16.5" customHeight="1" x14ac:dyDescent="0.2">
      <c r="A6" s="111" t="s">
        <v>40</v>
      </c>
      <c r="B6" s="23" t="s">
        <v>41</v>
      </c>
      <c r="C6" s="23" t="s">
        <v>42</v>
      </c>
      <c r="D6" s="23" t="s">
        <v>43</v>
      </c>
      <c r="E6" s="23" t="s">
        <v>44</v>
      </c>
      <c r="F6" s="23"/>
      <c r="G6" s="23" t="s">
        <v>45</v>
      </c>
      <c r="H6" s="22" t="s">
        <v>46</v>
      </c>
      <c r="I6" s="12" t="s">
        <v>47</v>
      </c>
      <c r="J6" s="12"/>
      <c r="K6" s="36" t="s">
        <v>48</v>
      </c>
      <c r="L6" s="112" t="s">
        <v>76</v>
      </c>
      <c r="M6" s="150"/>
    </row>
    <row r="7" spans="1:13" s="20" customFormat="1" ht="16.5" customHeight="1" x14ac:dyDescent="0.2">
      <c r="A7" s="113" t="s">
        <v>49</v>
      </c>
      <c r="B7" s="24" t="s">
        <v>50</v>
      </c>
      <c r="C7" s="24" t="s">
        <v>51</v>
      </c>
      <c r="D7" s="25" t="s">
        <v>52</v>
      </c>
      <c r="E7" s="26"/>
      <c r="F7" s="154"/>
      <c r="G7" s="24" t="s">
        <v>53</v>
      </c>
      <c r="H7" s="19" t="s">
        <v>54</v>
      </c>
      <c r="I7" s="19" t="s">
        <v>55</v>
      </c>
      <c r="J7" s="141"/>
      <c r="K7" s="37" t="s">
        <v>56</v>
      </c>
      <c r="L7" s="114" t="s">
        <v>57</v>
      </c>
      <c r="M7" s="151"/>
    </row>
    <row r="8" spans="1:13" ht="16.5" customHeight="1" x14ac:dyDescent="0.2">
      <c r="A8" s="115" t="s">
        <v>58</v>
      </c>
      <c r="B8" s="27"/>
      <c r="C8" s="28" t="s">
        <v>59</v>
      </c>
      <c r="D8" s="28" t="s">
        <v>60</v>
      </c>
      <c r="E8" s="28" t="s">
        <v>61</v>
      </c>
      <c r="F8" s="155"/>
      <c r="G8" s="28" t="s">
        <v>62</v>
      </c>
      <c r="H8" s="21" t="s">
        <v>63</v>
      </c>
      <c r="I8" s="13" t="s">
        <v>64</v>
      </c>
      <c r="J8" s="142" t="e">
        <v>#DIV/0!</v>
      </c>
      <c r="K8" s="38" t="s">
        <v>65</v>
      </c>
      <c r="L8" s="116"/>
      <c r="M8" s="152"/>
    </row>
    <row r="9" spans="1:13" ht="16.5" customHeight="1" x14ac:dyDescent="0.2">
      <c r="A9" s="117"/>
      <c r="B9" s="27"/>
      <c r="C9" s="27"/>
      <c r="D9" s="28" t="s">
        <v>66</v>
      </c>
      <c r="E9" s="29"/>
      <c r="F9" s="156"/>
      <c r="G9" s="28" t="s">
        <v>67</v>
      </c>
      <c r="H9" s="21" t="s">
        <v>68</v>
      </c>
      <c r="I9" s="14"/>
      <c r="J9" s="143"/>
      <c r="K9" s="39" t="s">
        <v>69</v>
      </c>
      <c r="L9" s="118"/>
      <c r="M9" s="150"/>
    </row>
    <row r="10" spans="1:13" ht="16.5" customHeight="1" x14ac:dyDescent="0.2">
      <c r="A10" s="117"/>
      <c r="B10" s="27"/>
      <c r="C10" s="27"/>
      <c r="D10" s="30"/>
      <c r="E10" s="27"/>
      <c r="F10" s="143"/>
      <c r="G10" s="30"/>
      <c r="H10" s="21" t="s">
        <v>72</v>
      </c>
      <c r="I10" s="14"/>
      <c r="J10" s="143"/>
      <c r="K10" s="40"/>
      <c r="L10" s="119"/>
      <c r="M10" s="153"/>
    </row>
    <row r="11" spans="1:13" ht="16.5" customHeight="1" x14ac:dyDescent="0.2">
      <c r="A11" s="120"/>
      <c r="B11" s="31"/>
      <c r="C11" s="31"/>
      <c r="D11" s="31"/>
      <c r="E11" s="31"/>
      <c r="F11" s="144"/>
      <c r="G11" s="32"/>
      <c r="H11" s="175" t="s">
        <v>74</v>
      </c>
      <c r="I11" s="134"/>
      <c r="J11" s="143"/>
      <c r="K11" s="40"/>
      <c r="L11" s="119"/>
      <c r="M11" s="153"/>
    </row>
    <row r="12" spans="1:13" ht="15.75" customHeight="1" x14ac:dyDescent="0.2">
      <c r="A12" s="230">
        <v>1</v>
      </c>
      <c r="B12" s="231"/>
      <c r="C12" s="232">
        <v>0</v>
      </c>
      <c r="D12" s="232">
        <v>0</v>
      </c>
      <c r="E12" s="232">
        <v>0</v>
      </c>
      <c r="F12" s="233">
        <f>SUM(D12:E12)</f>
        <v>0</v>
      </c>
      <c r="G12" s="232">
        <v>0</v>
      </c>
      <c r="H12" s="92">
        <f>SUM(F12:G12)</f>
        <v>0</v>
      </c>
      <c r="I12" s="157">
        <f>IF(C12=0,0,J12)</f>
        <v>0</v>
      </c>
      <c r="J12" s="145" t="e">
        <f t="shared" ref="J12:J36" si="0">IF(G12=0,F12/C12,H12/C12)</f>
        <v>#DIV/0!</v>
      </c>
      <c r="K12" s="41">
        <f>IF(H12=0,C12,IF(ISERR(C12-H12),"",C12-H12))</f>
        <v>0</v>
      </c>
      <c r="L12" s="164">
        <f>IF('G702'!B21=0,0,M12)</f>
        <v>0</v>
      </c>
      <c r="M12" s="161">
        <f>IF('G702'!B21=5,H12*0.05,H12*0.02)</f>
        <v>0</v>
      </c>
    </row>
    <row r="13" spans="1:13" ht="15.75" customHeight="1" x14ac:dyDescent="0.2">
      <c r="A13" s="230">
        <v>2</v>
      </c>
      <c r="B13" s="231"/>
      <c r="C13" s="232">
        <v>0</v>
      </c>
      <c r="D13" s="232">
        <v>0</v>
      </c>
      <c r="E13" s="232">
        <v>0</v>
      </c>
      <c r="F13" s="233">
        <f t="shared" ref="F13:F37" si="1">SUM(D13:E13)</f>
        <v>0</v>
      </c>
      <c r="G13" s="232">
        <v>0</v>
      </c>
      <c r="H13" s="92">
        <f>SUM(F13:G13)</f>
        <v>0</v>
      </c>
      <c r="I13" s="157">
        <f t="shared" ref="I13:I36" si="2">IF(C13=0,0,J13)</f>
        <v>0</v>
      </c>
      <c r="J13" s="145" t="e">
        <f t="shared" si="0"/>
        <v>#DIV/0!</v>
      </c>
      <c r="K13" s="41">
        <f t="shared" ref="K13:K36" si="3">IF(H13=0,C13,IF(ISERR(C13-H13),"",C13-H13))</f>
        <v>0</v>
      </c>
      <c r="L13" s="164">
        <f>IF('G702'!B21=0,0,M13)</f>
        <v>0</v>
      </c>
      <c r="M13" s="161">
        <f>IF('G702'!B21=5,H13*0.05,H13*0.02)</f>
        <v>0</v>
      </c>
    </row>
    <row r="14" spans="1:13" ht="15.75" customHeight="1" x14ac:dyDescent="0.2">
      <c r="A14" s="230">
        <v>3</v>
      </c>
      <c r="B14" s="231"/>
      <c r="C14" s="232">
        <v>0</v>
      </c>
      <c r="D14" s="232">
        <v>0</v>
      </c>
      <c r="E14" s="232">
        <v>0</v>
      </c>
      <c r="F14" s="233">
        <f t="shared" si="1"/>
        <v>0</v>
      </c>
      <c r="G14" s="232">
        <v>0</v>
      </c>
      <c r="H14" s="92">
        <f>SUM(F14:G14)</f>
        <v>0</v>
      </c>
      <c r="I14" s="157">
        <f t="shared" si="2"/>
        <v>0</v>
      </c>
      <c r="J14" s="145" t="e">
        <f t="shared" si="0"/>
        <v>#DIV/0!</v>
      </c>
      <c r="K14" s="41">
        <f t="shared" si="3"/>
        <v>0</v>
      </c>
      <c r="L14" s="164">
        <f>IF('G702'!B21=0,0,M14)</f>
        <v>0</v>
      </c>
      <c r="M14" s="161">
        <f>IF('G702'!B21=5,H14*0.05,H14*0.02)</f>
        <v>0</v>
      </c>
    </row>
    <row r="15" spans="1:13" ht="15.75" customHeight="1" x14ac:dyDescent="0.2">
      <c r="A15" s="230">
        <v>4</v>
      </c>
      <c r="B15" s="231"/>
      <c r="C15" s="232">
        <v>0</v>
      </c>
      <c r="D15" s="232">
        <v>0</v>
      </c>
      <c r="E15" s="232">
        <v>0</v>
      </c>
      <c r="F15" s="233">
        <f t="shared" si="1"/>
        <v>0</v>
      </c>
      <c r="G15" s="232">
        <v>0</v>
      </c>
      <c r="H15" s="92">
        <f>SUM(F15:G15)</f>
        <v>0</v>
      </c>
      <c r="I15" s="157">
        <f t="shared" si="2"/>
        <v>0</v>
      </c>
      <c r="J15" s="145" t="e">
        <f t="shared" si="0"/>
        <v>#DIV/0!</v>
      </c>
      <c r="K15" s="41">
        <f t="shared" si="3"/>
        <v>0</v>
      </c>
      <c r="L15" s="164">
        <f>IF('G702'!B21=0,0,M15)</f>
        <v>0</v>
      </c>
      <c r="M15" s="161">
        <f>IF('G702'!B21=5,H15*0.05,H15*0.02)</f>
        <v>0</v>
      </c>
    </row>
    <row r="16" spans="1:13" ht="15.75" customHeight="1" x14ac:dyDescent="0.2">
      <c r="A16" s="230">
        <v>5</v>
      </c>
      <c r="B16" s="231"/>
      <c r="C16" s="232">
        <v>0</v>
      </c>
      <c r="D16" s="232">
        <v>0</v>
      </c>
      <c r="E16" s="232">
        <v>0</v>
      </c>
      <c r="F16" s="233">
        <f t="shared" si="1"/>
        <v>0</v>
      </c>
      <c r="G16" s="232">
        <v>0</v>
      </c>
      <c r="H16" s="92">
        <f>SUM(F16:G16)</f>
        <v>0</v>
      </c>
      <c r="I16" s="157">
        <f t="shared" si="2"/>
        <v>0</v>
      </c>
      <c r="J16" s="145" t="e">
        <f t="shared" si="0"/>
        <v>#DIV/0!</v>
      </c>
      <c r="K16" s="41">
        <f t="shared" si="3"/>
        <v>0</v>
      </c>
      <c r="L16" s="164">
        <f>IF('G702'!B21=0,0,M16)</f>
        <v>0</v>
      </c>
      <c r="M16" s="161">
        <f>IF('G702'!B21=5,H16*0.05,H16*0.02)</f>
        <v>0</v>
      </c>
    </row>
    <row r="17" spans="1:13" ht="15.75" customHeight="1" x14ac:dyDescent="0.2">
      <c r="A17" s="230">
        <v>6</v>
      </c>
      <c r="B17" s="231"/>
      <c r="C17" s="232">
        <v>0</v>
      </c>
      <c r="D17" s="232">
        <v>0</v>
      </c>
      <c r="E17" s="232">
        <v>0</v>
      </c>
      <c r="F17" s="233">
        <f t="shared" si="1"/>
        <v>0</v>
      </c>
      <c r="G17" s="232">
        <v>0</v>
      </c>
      <c r="H17" s="92">
        <f t="shared" ref="H17:H36" si="4">SUM(F17:G17)</f>
        <v>0</v>
      </c>
      <c r="I17" s="157">
        <f t="shared" si="2"/>
        <v>0</v>
      </c>
      <c r="J17" s="145" t="e">
        <f t="shared" si="0"/>
        <v>#DIV/0!</v>
      </c>
      <c r="K17" s="41">
        <f t="shared" si="3"/>
        <v>0</v>
      </c>
      <c r="L17" s="164">
        <f>IF('G702'!B21=0,0,M17)</f>
        <v>0</v>
      </c>
      <c r="M17" s="161">
        <f>IF('G702'!B21=5,H17*0.05,H17*0.02)</f>
        <v>0</v>
      </c>
    </row>
    <row r="18" spans="1:13" ht="15.75" customHeight="1" x14ac:dyDescent="0.2">
      <c r="A18" s="230">
        <v>7</v>
      </c>
      <c r="B18" s="231"/>
      <c r="C18" s="232">
        <v>0</v>
      </c>
      <c r="D18" s="232">
        <v>0</v>
      </c>
      <c r="E18" s="232">
        <v>0</v>
      </c>
      <c r="F18" s="233">
        <f t="shared" si="1"/>
        <v>0</v>
      </c>
      <c r="G18" s="232">
        <v>0</v>
      </c>
      <c r="H18" s="92">
        <f t="shared" si="4"/>
        <v>0</v>
      </c>
      <c r="I18" s="157">
        <f t="shared" si="2"/>
        <v>0</v>
      </c>
      <c r="J18" s="145" t="e">
        <f t="shared" si="0"/>
        <v>#DIV/0!</v>
      </c>
      <c r="K18" s="41">
        <f t="shared" si="3"/>
        <v>0</v>
      </c>
      <c r="L18" s="164">
        <f>IF('G702'!B21=0,0,M18)</f>
        <v>0</v>
      </c>
      <c r="M18" s="161">
        <f>IF('G702'!B21=5,H18*0.05,H18*0.02)</f>
        <v>0</v>
      </c>
    </row>
    <row r="19" spans="1:13" ht="15.75" customHeight="1" x14ac:dyDescent="0.2">
      <c r="A19" s="230">
        <v>8</v>
      </c>
      <c r="B19" s="231"/>
      <c r="C19" s="232">
        <v>0</v>
      </c>
      <c r="D19" s="232">
        <v>0</v>
      </c>
      <c r="E19" s="232">
        <v>0</v>
      </c>
      <c r="F19" s="233">
        <f t="shared" si="1"/>
        <v>0</v>
      </c>
      <c r="G19" s="232">
        <v>0</v>
      </c>
      <c r="H19" s="92">
        <f t="shared" si="4"/>
        <v>0</v>
      </c>
      <c r="I19" s="157">
        <f t="shared" si="2"/>
        <v>0</v>
      </c>
      <c r="J19" s="145" t="e">
        <f t="shared" si="0"/>
        <v>#DIV/0!</v>
      </c>
      <c r="K19" s="41">
        <f t="shared" si="3"/>
        <v>0</v>
      </c>
      <c r="L19" s="164">
        <f>IF('G702'!B21=0,0,M19)</f>
        <v>0</v>
      </c>
      <c r="M19" s="161">
        <f>IF('G702'!B21=5,H19*0.05,H19*0.02)</f>
        <v>0</v>
      </c>
    </row>
    <row r="20" spans="1:13" ht="15.75" customHeight="1" x14ac:dyDescent="0.2">
      <c r="A20" s="230">
        <v>9</v>
      </c>
      <c r="B20" s="231"/>
      <c r="C20" s="232">
        <v>0</v>
      </c>
      <c r="D20" s="232">
        <v>0</v>
      </c>
      <c r="E20" s="232">
        <v>0</v>
      </c>
      <c r="F20" s="233">
        <f t="shared" si="1"/>
        <v>0</v>
      </c>
      <c r="G20" s="232">
        <v>0</v>
      </c>
      <c r="H20" s="92">
        <f t="shared" si="4"/>
        <v>0</v>
      </c>
      <c r="I20" s="157">
        <f t="shared" si="2"/>
        <v>0</v>
      </c>
      <c r="J20" s="145" t="e">
        <f t="shared" si="0"/>
        <v>#DIV/0!</v>
      </c>
      <c r="K20" s="41">
        <f t="shared" si="3"/>
        <v>0</v>
      </c>
      <c r="L20" s="164">
        <f>IF('G702'!B21=0,0,M20)</f>
        <v>0</v>
      </c>
      <c r="M20" s="161">
        <f>IF('G702'!B21=5,H20*0.05,H20*0.02)</f>
        <v>0</v>
      </c>
    </row>
    <row r="21" spans="1:13" ht="15.75" customHeight="1" x14ac:dyDescent="0.2">
      <c r="A21" s="230">
        <v>10</v>
      </c>
      <c r="B21" s="231"/>
      <c r="C21" s="232">
        <v>0</v>
      </c>
      <c r="D21" s="232">
        <v>0</v>
      </c>
      <c r="E21" s="232">
        <v>0</v>
      </c>
      <c r="F21" s="233">
        <f t="shared" si="1"/>
        <v>0</v>
      </c>
      <c r="G21" s="232">
        <v>0</v>
      </c>
      <c r="H21" s="92">
        <f t="shared" si="4"/>
        <v>0</v>
      </c>
      <c r="I21" s="157">
        <f t="shared" si="2"/>
        <v>0</v>
      </c>
      <c r="J21" s="145" t="e">
        <f t="shared" si="0"/>
        <v>#DIV/0!</v>
      </c>
      <c r="K21" s="41">
        <f t="shared" si="3"/>
        <v>0</v>
      </c>
      <c r="L21" s="164">
        <f>IF('G702'!B21=0,0,M21)</f>
        <v>0</v>
      </c>
      <c r="M21" s="161">
        <f>IF('G702'!B21=5,H21*0.05,H21*0.02)</f>
        <v>0</v>
      </c>
    </row>
    <row r="22" spans="1:13" ht="15.75" customHeight="1" x14ac:dyDescent="0.2">
      <c r="A22" s="230">
        <v>12</v>
      </c>
      <c r="B22" s="231"/>
      <c r="C22" s="232">
        <v>0</v>
      </c>
      <c r="D22" s="232">
        <v>0</v>
      </c>
      <c r="E22" s="232">
        <v>0</v>
      </c>
      <c r="F22" s="233">
        <f t="shared" si="1"/>
        <v>0</v>
      </c>
      <c r="G22" s="232">
        <v>0</v>
      </c>
      <c r="H22" s="92">
        <f t="shared" si="4"/>
        <v>0</v>
      </c>
      <c r="I22" s="157">
        <f t="shared" si="2"/>
        <v>0</v>
      </c>
      <c r="J22" s="145" t="e">
        <f t="shared" si="0"/>
        <v>#DIV/0!</v>
      </c>
      <c r="K22" s="41">
        <f t="shared" si="3"/>
        <v>0</v>
      </c>
      <c r="L22" s="164">
        <f>IF('G702'!B21=0,0,M22)</f>
        <v>0</v>
      </c>
      <c r="M22" s="161">
        <f>IF('G702'!B21=5,H22*0.05,H22*0.02)</f>
        <v>0</v>
      </c>
    </row>
    <row r="23" spans="1:13" ht="15.75" customHeight="1" x14ac:dyDescent="0.2">
      <c r="A23" s="230">
        <v>13</v>
      </c>
      <c r="B23" s="231"/>
      <c r="C23" s="232">
        <v>0</v>
      </c>
      <c r="D23" s="232">
        <v>0</v>
      </c>
      <c r="E23" s="232">
        <v>0</v>
      </c>
      <c r="F23" s="233">
        <f t="shared" si="1"/>
        <v>0</v>
      </c>
      <c r="G23" s="232">
        <v>0</v>
      </c>
      <c r="H23" s="92">
        <f t="shared" si="4"/>
        <v>0</v>
      </c>
      <c r="I23" s="157">
        <f t="shared" si="2"/>
        <v>0</v>
      </c>
      <c r="J23" s="145" t="e">
        <f t="shared" si="0"/>
        <v>#DIV/0!</v>
      </c>
      <c r="K23" s="41">
        <f t="shared" si="3"/>
        <v>0</v>
      </c>
      <c r="L23" s="164">
        <f>IF('G702'!B21=0,0,M23)</f>
        <v>0</v>
      </c>
      <c r="M23" s="161">
        <f>IF('G702'!B21=5,H23*0.05,H23*0.02)</f>
        <v>0</v>
      </c>
    </row>
    <row r="24" spans="1:13" ht="15.75" customHeight="1" x14ac:dyDescent="0.2">
      <c r="A24" s="230">
        <v>14</v>
      </c>
      <c r="B24" s="231"/>
      <c r="C24" s="232">
        <v>0</v>
      </c>
      <c r="D24" s="232">
        <v>0</v>
      </c>
      <c r="E24" s="232">
        <v>0</v>
      </c>
      <c r="F24" s="233">
        <f t="shared" si="1"/>
        <v>0</v>
      </c>
      <c r="G24" s="232">
        <v>0</v>
      </c>
      <c r="H24" s="92">
        <f t="shared" si="4"/>
        <v>0</v>
      </c>
      <c r="I24" s="157">
        <f t="shared" si="2"/>
        <v>0</v>
      </c>
      <c r="J24" s="145" t="e">
        <f t="shared" si="0"/>
        <v>#DIV/0!</v>
      </c>
      <c r="K24" s="41">
        <f t="shared" si="3"/>
        <v>0</v>
      </c>
      <c r="L24" s="164">
        <f>IF('G702'!B21=0,0,M24)</f>
        <v>0</v>
      </c>
      <c r="M24" s="161">
        <f>IF('G702'!B21=5,H24*0.05,H24*0.02)</f>
        <v>0</v>
      </c>
    </row>
    <row r="25" spans="1:13" ht="15.75" customHeight="1" x14ac:dyDescent="0.2">
      <c r="A25" s="230">
        <v>15</v>
      </c>
      <c r="B25" s="231"/>
      <c r="C25" s="232">
        <v>0</v>
      </c>
      <c r="D25" s="232">
        <v>0</v>
      </c>
      <c r="E25" s="232">
        <v>0</v>
      </c>
      <c r="F25" s="233">
        <f t="shared" si="1"/>
        <v>0</v>
      </c>
      <c r="G25" s="232">
        <v>0</v>
      </c>
      <c r="H25" s="92">
        <f t="shared" si="4"/>
        <v>0</v>
      </c>
      <c r="I25" s="157">
        <f t="shared" si="2"/>
        <v>0</v>
      </c>
      <c r="J25" s="145" t="e">
        <f t="shared" si="0"/>
        <v>#DIV/0!</v>
      </c>
      <c r="K25" s="41">
        <f t="shared" si="3"/>
        <v>0</v>
      </c>
      <c r="L25" s="164">
        <f>IF('G702'!B21=0,0,M25)</f>
        <v>0</v>
      </c>
      <c r="M25" s="161">
        <f>IF('G702'!B21=5,H25*0.05,H25*0.02)</f>
        <v>0</v>
      </c>
    </row>
    <row r="26" spans="1:13" ht="15.75" customHeight="1" x14ac:dyDescent="0.2">
      <c r="A26" s="230">
        <v>16</v>
      </c>
      <c r="B26" s="231"/>
      <c r="C26" s="232">
        <v>0</v>
      </c>
      <c r="D26" s="232">
        <v>0</v>
      </c>
      <c r="E26" s="232">
        <v>0</v>
      </c>
      <c r="F26" s="233">
        <f t="shared" si="1"/>
        <v>0</v>
      </c>
      <c r="G26" s="232">
        <v>0</v>
      </c>
      <c r="H26" s="92">
        <f t="shared" si="4"/>
        <v>0</v>
      </c>
      <c r="I26" s="157">
        <f t="shared" si="2"/>
        <v>0</v>
      </c>
      <c r="J26" s="145" t="e">
        <f t="shared" si="0"/>
        <v>#DIV/0!</v>
      </c>
      <c r="K26" s="41">
        <f t="shared" si="3"/>
        <v>0</v>
      </c>
      <c r="L26" s="164">
        <f>IF('G702'!B21=0,0,M26)</f>
        <v>0</v>
      </c>
      <c r="M26" s="161">
        <f>IF('G702'!B21=5,H26*0.05,H26*0.02)</f>
        <v>0</v>
      </c>
    </row>
    <row r="27" spans="1:13" ht="15.75" customHeight="1" x14ac:dyDescent="0.2">
      <c r="A27" s="230">
        <v>17</v>
      </c>
      <c r="B27" s="231"/>
      <c r="C27" s="232">
        <v>0</v>
      </c>
      <c r="D27" s="232">
        <v>0</v>
      </c>
      <c r="E27" s="232">
        <v>0</v>
      </c>
      <c r="F27" s="233">
        <f t="shared" si="1"/>
        <v>0</v>
      </c>
      <c r="G27" s="232">
        <v>0</v>
      </c>
      <c r="H27" s="92">
        <f t="shared" si="4"/>
        <v>0</v>
      </c>
      <c r="I27" s="157">
        <f t="shared" si="2"/>
        <v>0</v>
      </c>
      <c r="J27" s="145" t="e">
        <f t="shared" si="0"/>
        <v>#DIV/0!</v>
      </c>
      <c r="K27" s="41">
        <f t="shared" si="3"/>
        <v>0</v>
      </c>
      <c r="L27" s="164">
        <f>IF('G702'!B21=0,0,M27)</f>
        <v>0</v>
      </c>
      <c r="M27" s="161">
        <f>IF('G702'!B21=5,H27*0.05,H27*0.02)</f>
        <v>0</v>
      </c>
    </row>
    <row r="28" spans="1:13" ht="15.75" customHeight="1" x14ac:dyDescent="0.2">
      <c r="A28" s="230">
        <v>18</v>
      </c>
      <c r="B28" s="231"/>
      <c r="C28" s="232">
        <v>0</v>
      </c>
      <c r="D28" s="232">
        <v>0</v>
      </c>
      <c r="E28" s="232">
        <v>0</v>
      </c>
      <c r="F28" s="233">
        <f t="shared" si="1"/>
        <v>0</v>
      </c>
      <c r="G28" s="232">
        <v>0</v>
      </c>
      <c r="H28" s="92">
        <f t="shared" si="4"/>
        <v>0</v>
      </c>
      <c r="I28" s="157">
        <f t="shared" si="2"/>
        <v>0</v>
      </c>
      <c r="J28" s="145" t="e">
        <f t="shared" si="0"/>
        <v>#DIV/0!</v>
      </c>
      <c r="K28" s="41">
        <f t="shared" si="3"/>
        <v>0</v>
      </c>
      <c r="L28" s="164">
        <f>IF('G702'!B21=0,0,M28)</f>
        <v>0</v>
      </c>
      <c r="M28" s="161">
        <f>IF('G702'!B21=5,H28*0.05,H28*0.02)</f>
        <v>0</v>
      </c>
    </row>
    <row r="29" spans="1:13" ht="15.75" customHeight="1" x14ac:dyDescent="0.2">
      <c r="A29" s="230">
        <v>19</v>
      </c>
      <c r="B29" s="234"/>
      <c r="C29" s="232">
        <v>0</v>
      </c>
      <c r="D29" s="232">
        <v>0</v>
      </c>
      <c r="E29" s="232">
        <v>0</v>
      </c>
      <c r="F29" s="233">
        <f t="shared" si="1"/>
        <v>0</v>
      </c>
      <c r="G29" s="232">
        <v>0</v>
      </c>
      <c r="H29" s="92">
        <f t="shared" si="4"/>
        <v>0</v>
      </c>
      <c r="I29" s="157">
        <f t="shared" si="2"/>
        <v>0</v>
      </c>
      <c r="J29" s="145" t="e">
        <f t="shared" si="0"/>
        <v>#DIV/0!</v>
      </c>
      <c r="K29" s="41">
        <f t="shared" si="3"/>
        <v>0</v>
      </c>
      <c r="L29" s="164">
        <f>IF('G702'!B21=0,0,M29)</f>
        <v>0</v>
      </c>
      <c r="M29" s="161">
        <f>IF('G702'!B21=5,H29*0.05,H29*0.02)</f>
        <v>0</v>
      </c>
    </row>
    <row r="30" spans="1:13" ht="15.75" customHeight="1" x14ac:dyDescent="0.2">
      <c r="A30" s="230">
        <v>20</v>
      </c>
      <c r="B30" s="234"/>
      <c r="C30" s="232">
        <v>0</v>
      </c>
      <c r="D30" s="232">
        <v>0</v>
      </c>
      <c r="E30" s="232">
        <v>0</v>
      </c>
      <c r="F30" s="233">
        <f t="shared" si="1"/>
        <v>0</v>
      </c>
      <c r="G30" s="232">
        <v>0</v>
      </c>
      <c r="H30" s="92">
        <f t="shared" si="4"/>
        <v>0</v>
      </c>
      <c r="I30" s="157">
        <f t="shared" si="2"/>
        <v>0</v>
      </c>
      <c r="J30" s="145" t="e">
        <f t="shared" si="0"/>
        <v>#DIV/0!</v>
      </c>
      <c r="K30" s="41">
        <f t="shared" si="3"/>
        <v>0</v>
      </c>
      <c r="L30" s="164">
        <f>IF('G702'!B21=0,0,M30)</f>
        <v>0</v>
      </c>
      <c r="M30" s="161">
        <f>IF('G702'!B21=5,H30*0.05,H30*0.02)</f>
        <v>0</v>
      </c>
    </row>
    <row r="31" spans="1:13" ht="15.75" customHeight="1" x14ac:dyDescent="0.2">
      <c r="A31" s="230">
        <v>21</v>
      </c>
      <c r="B31" s="234"/>
      <c r="C31" s="232">
        <v>0</v>
      </c>
      <c r="D31" s="232">
        <v>0</v>
      </c>
      <c r="E31" s="232">
        <v>0</v>
      </c>
      <c r="F31" s="233">
        <f t="shared" si="1"/>
        <v>0</v>
      </c>
      <c r="G31" s="232">
        <v>0</v>
      </c>
      <c r="H31" s="92">
        <f t="shared" si="4"/>
        <v>0</v>
      </c>
      <c r="I31" s="157">
        <f t="shared" si="2"/>
        <v>0</v>
      </c>
      <c r="J31" s="145" t="e">
        <f t="shared" si="0"/>
        <v>#DIV/0!</v>
      </c>
      <c r="K31" s="41">
        <f t="shared" si="3"/>
        <v>0</v>
      </c>
      <c r="L31" s="164">
        <f>IF('G702'!B21=0,0,M31)</f>
        <v>0</v>
      </c>
      <c r="M31" s="161">
        <f>IF('G702'!B21=5,H31*0.05,H31*0.02)</f>
        <v>0</v>
      </c>
    </row>
    <row r="32" spans="1:13" ht="15.75" customHeight="1" x14ac:dyDescent="0.2">
      <c r="A32" s="230">
        <v>22</v>
      </c>
      <c r="B32" s="234"/>
      <c r="C32" s="232">
        <v>0</v>
      </c>
      <c r="D32" s="232">
        <v>0</v>
      </c>
      <c r="E32" s="232">
        <v>0</v>
      </c>
      <c r="F32" s="233">
        <f t="shared" si="1"/>
        <v>0</v>
      </c>
      <c r="G32" s="232">
        <v>0</v>
      </c>
      <c r="H32" s="92">
        <f t="shared" si="4"/>
        <v>0</v>
      </c>
      <c r="I32" s="157">
        <f t="shared" si="2"/>
        <v>0</v>
      </c>
      <c r="J32" s="145" t="e">
        <f t="shared" si="0"/>
        <v>#DIV/0!</v>
      </c>
      <c r="K32" s="41">
        <f t="shared" si="3"/>
        <v>0</v>
      </c>
      <c r="L32" s="164">
        <f>IF('G702'!B21=0,0,M32)</f>
        <v>0</v>
      </c>
      <c r="M32" s="161">
        <f>IF('G702'!B21=5,H32*0.05,H32*0.02)</f>
        <v>0</v>
      </c>
    </row>
    <row r="33" spans="1:13" ht="15.75" customHeight="1" x14ac:dyDescent="0.2">
      <c r="A33" s="230">
        <v>23</v>
      </c>
      <c r="B33" s="234"/>
      <c r="C33" s="232">
        <v>0</v>
      </c>
      <c r="D33" s="232">
        <v>0</v>
      </c>
      <c r="E33" s="232">
        <v>0</v>
      </c>
      <c r="F33" s="233">
        <f t="shared" si="1"/>
        <v>0</v>
      </c>
      <c r="G33" s="232">
        <v>0</v>
      </c>
      <c r="H33" s="92">
        <f t="shared" si="4"/>
        <v>0</v>
      </c>
      <c r="I33" s="157">
        <f t="shared" si="2"/>
        <v>0</v>
      </c>
      <c r="J33" s="145" t="e">
        <f t="shared" si="0"/>
        <v>#DIV/0!</v>
      </c>
      <c r="K33" s="41">
        <f t="shared" si="3"/>
        <v>0</v>
      </c>
      <c r="L33" s="164">
        <f>IF('G702'!B21=0,0,M33)</f>
        <v>0</v>
      </c>
      <c r="M33" s="161">
        <f>IF('G702'!B21=5,H33*0.05,H33*0.02)</f>
        <v>0</v>
      </c>
    </row>
    <row r="34" spans="1:13" ht="15.75" customHeight="1" x14ac:dyDescent="0.2">
      <c r="A34" s="230">
        <v>24</v>
      </c>
      <c r="B34" s="234"/>
      <c r="C34" s="232">
        <v>0</v>
      </c>
      <c r="D34" s="232">
        <v>0</v>
      </c>
      <c r="E34" s="232">
        <v>0</v>
      </c>
      <c r="F34" s="233">
        <f t="shared" si="1"/>
        <v>0</v>
      </c>
      <c r="G34" s="232">
        <v>0</v>
      </c>
      <c r="H34" s="92">
        <f t="shared" si="4"/>
        <v>0</v>
      </c>
      <c r="I34" s="157">
        <f t="shared" si="2"/>
        <v>0</v>
      </c>
      <c r="J34" s="145" t="e">
        <f t="shared" si="0"/>
        <v>#DIV/0!</v>
      </c>
      <c r="K34" s="41">
        <f t="shared" si="3"/>
        <v>0</v>
      </c>
      <c r="L34" s="164">
        <f>IF('G702'!B21=0,0,M34)</f>
        <v>0</v>
      </c>
      <c r="M34" s="161">
        <f>IF('G702'!B21=5,H34*0.05,H34*0.02)</f>
        <v>0</v>
      </c>
    </row>
    <row r="35" spans="1:13" ht="15.75" customHeight="1" x14ac:dyDescent="0.2">
      <c r="A35" s="230">
        <v>25</v>
      </c>
      <c r="B35" s="234"/>
      <c r="C35" s="235">
        <v>0</v>
      </c>
      <c r="D35" s="235">
        <v>0</v>
      </c>
      <c r="E35" s="235">
        <v>0</v>
      </c>
      <c r="F35" s="233">
        <f t="shared" si="1"/>
        <v>0</v>
      </c>
      <c r="G35" s="235">
        <v>0</v>
      </c>
      <c r="H35" s="93">
        <f t="shared" si="4"/>
        <v>0</v>
      </c>
      <c r="I35" s="157">
        <f t="shared" si="2"/>
        <v>0</v>
      </c>
      <c r="J35" s="145" t="e">
        <f t="shared" si="0"/>
        <v>#DIV/0!</v>
      </c>
      <c r="K35" s="41">
        <f t="shared" si="3"/>
        <v>0</v>
      </c>
      <c r="L35" s="164">
        <f>IF('G702'!B21=0,0,M35)</f>
        <v>0</v>
      </c>
      <c r="M35" s="162">
        <f>IF('G702'!B21=5,H35*0.05,H35*0.02)</f>
        <v>0</v>
      </c>
    </row>
    <row r="36" spans="1:13" ht="15.75" customHeight="1" x14ac:dyDescent="0.2">
      <c r="A36" s="230">
        <v>26</v>
      </c>
      <c r="B36" s="234"/>
      <c r="C36" s="232">
        <v>0</v>
      </c>
      <c r="D36" s="232">
        <v>0</v>
      </c>
      <c r="E36" s="232">
        <v>0</v>
      </c>
      <c r="F36" s="236">
        <f t="shared" si="1"/>
        <v>0</v>
      </c>
      <c r="G36" s="232">
        <v>0</v>
      </c>
      <c r="H36" s="92">
        <f t="shared" si="4"/>
        <v>0</v>
      </c>
      <c r="I36" s="157">
        <f t="shared" si="2"/>
        <v>0</v>
      </c>
      <c r="J36" s="145" t="e">
        <f t="shared" si="0"/>
        <v>#DIV/0!</v>
      </c>
      <c r="K36" s="41">
        <f t="shared" si="3"/>
        <v>0</v>
      </c>
      <c r="L36" s="164">
        <f>IF('G702'!B21=0,0,M36)</f>
        <v>0</v>
      </c>
      <c r="M36" s="161">
        <f>IF('G702'!B21=5,H36*0.05,H36*0.02)</f>
        <v>0</v>
      </c>
    </row>
    <row r="37" spans="1:13" s="140" customFormat="1" ht="15.75" customHeight="1" thickBot="1" x14ac:dyDescent="0.25">
      <c r="A37" s="260" t="s">
        <v>93</v>
      </c>
      <c r="B37" s="261"/>
      <c r="C37" s="125">
        <f>SUM(C12:C36)</f>
        <v>0</v>
      </c>
      <c r="D37" s="125">
        <f>SUM(D12:D36)</f>
        <v>0</v>
      </c>
      <c r="E37" s="125">
        <f>SUM(E12:E36)</f>
        <v>0</v>
      </c>
      <c r="F37" s="173">
        <f t="shared" si="1"/>
        <v>0</v>
      </c>
      <c r="G37" s="125">
        <f>SUM(G12:G36)</f>
        <v>0</v>
      </c>
      <c r="H37" s="126">
        <f>SUM(H12:H36)</f>
        <v>0</v>
      </c>
      <c r="I37" s="127">
        <f>IF(H37=C37,1,F37/C37)</f>
        <v>1</v>
      </c>
      <c r="J37" s="146"/>
      <c r="K37" s="126">
        <f>SUM(C37-H37)</f>
        <v>0</v>
      </c>
      <c r="L37" s="174">
        <f>SUM(L12:L36)</f>
        <v>0</v>
      </c>
      <c r="M37" s="163">
        <f>IF('G702'!B21=5,H37*0.05,H37*0.02)</f>
        <v>0</v>
      </c>
    </row>
    <row r="38" spans="1:13" ht="12.75" customHeight="1" x14ac:dyDescent="0.2">
      <c r="A38" s="95"/>
      <c r="B38" s="96"/>
      <c r="C38" s="96"/>
      <c r="D38" s="96"/>
      <c r="E38" s="96"/>
      <c r="F38" s="96"/>
      <c r="G38" s="96"/>
      <c r="H38" s="95"/>
      <c r="I38" s="97"/>
      <c r="J38" s="97"/>
      <c r="K38" s="98"/>
      <c r="L38" s="95"/>
      <c r="M38" s="95"/>
    </row>
    <row r="39" spans="1:13" x14ac:dyDescent="0.2">
      <c r="A39"/>
      <c r="I39" s="15"/>
      <c r="J39" s="15"/>
    </row>
    <row r="40" spans="1:13" x14ac:dyDescent="0.2">
      <c r="I40" s="11"/>
      <c r="J40" s="11"/>
    </row>
  </sheetData>
  <sheetProtection algorithmName="SHA-512" hashValue="lOnVl0pgBAaEjT0EIrdzp5s4bicNh/AQYkqgg9DmqZyVj5esg8YFIYaqCE4O1D4sjY2iSXPmS+V0RdH1tk+Nyg==" saltValue="srN4HnM7kWIB89Xv6MzMPg==" spinCount="100000" sheet="1" scenarios="1" formatCells="0" selectLockedCells="1"/>
  <mergeCells count="3">
    <mergeCell ref="K5:L5"/>
    <mergeCell ref="A37:B37"/>
    <mergeCell ref="A1:E1"/>
  </mergeCells>
  <phoneticPr fontId="0" type="noConversion"/>
  <pageMargins left="0.2" right="0.2" top="0.6" bottom="0.44" header="0.26" footer="0.05"/>
  <pageSetup scale="92" fitToHeight="0" orientation="landscape" r:id="rId1"/>
  <headerFooter alignWithMargins="0"/>
  <ignoredErrors>
    <ignoredError sqref="F3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view="pageBreakPreview" zoomScale="120" zoomScaleNormal="75" zoomScaleSheetLayoutView="120" workbookViewId="0">
      <pane ySplit="11" topLeftCell="A12" activePane="bottomLeft" state="frozen"/>
      <selection activeCell="C34" sqref="C34"/>
      <selection pane="bottomLeft" activeCell="E17" sqref="E17"/>
    </sheetView>
  </sheetViews>
  <sheetFormatPr defaultColWidth="9.83203125" defaultRowHeight="12.75" x14ac:dyDescent="0.2"/>
  <cols>
    <col min="1" max="1" width="7" style="10" customWidth="1"/>
    <col min="2" max="2" width="41.6640625" style="33" customWidth="1"/>
    <col min="3" max="5" width="16.5" style="33" customWidth="1"/>
    <col min="6" max="6" width="16.83203125" style="33" hidden="1" customWidth="1"/>
    <col min="7" max="7" width="16.33203125" style="33" customWidth="1"/>
    <col min="8" max="8" width="15.83203125" style="10" customWidth="1"/>
    <col min="9" max="9" width="16.33203125" style="10" customWidth="1"/>
    <col min="10" max="10" width="16.33203125" style="10" hidden="1" customWidth="1"/>
    <col min="11" max="11" width="16.33203125" style="35" customWidth="1"/>
    <col min="12" max="12" width="16.33203125" style="10" customWidth="1"/>
    <col min="13" max="13" width="16.33203125" style="10" hidden="1" customWidth="1"/>
    <col min="14" max="27" width="9.83203125" style="10" customWidth="1"/>
    <col min="28" max="16384" width="9.83203125" style="10"/>
  </cols>
  <sheetData>
    <row r="1" spans="1:13" ht="23.25" thickBot="1" x14ac:dyDescent="0.35">
      <c r="A1" s="262" t="s">
        <v>116</v>
      </c>
      <c r="B1" s="263"/>
      <c r="C1" s="263"/>
      <c r="D1" s="263"/>
      <c r="E1" s="263"/>
      <c r="F1" s="101"/>
      <c r="G1" s="100"/>
      <c r="H1" s="102" t="s">
        <v>86</v>
      </c>
      <c r="I1" s="132" t="s">
        <v>89</v>
      </c>
      <c r="J1" s="103"/>
      <c r="K1" s="229"/>
      <c r="L1" s="104" t="s">
        <v>87</v>
      </c>
      <c r="M1" s="136"/>
    </row>
    <row r="2" spans="1:13" ht="12.75" customHeight="1" x14ac:dyDescent="0.2">
      <c r="A2" s="218" t="s">
        <v>117</v>
      </c>
      <c r="B2" s="96"/>
      <c r="C2" s="96"/>
      <c r="D2" s="96"/>
      <c r="E2" s="96"/>
      <c r="F2" s="96"/>
      <c r="G2" s="96"/>
      <c r="H2" s="105"/>
      <c r="I2" s="106" t="s">
        <v>2</v>
      </c>
      <c r="J2" s="106"/>
      <c r="K2" s="107">
        <f>'G702'!I4</f>
        <v>0</v>
      </c>
      <c r="L2" s="108"/>
      <c r="M2" s="137"/>
    </row>
    <row r="3" spans="1:13" ht="12.75" customHeight="1" x14ac:dyDescent="0.2">
      <c r="A3" s="8" t="s">
        <v>36</v>
      </c>
      <c r="B3" s="96"/>
      <c r="C3" s="96"/>
      <c r="D3" s="96"/>
      <c r="E3" s="96"/>
      <c r="F3" s="96"/>
      <c r="G3" s="96"/>
      <c r="H3" s="105"/>
      <c r="I3" s="106" t="s">
        <v>37</v>
      </c>
      <c r="J3" s="106"/>
      <c r="K3" s="110">
        <f>'G702'!I5</f>
        <v>0</v>
      </c>
      <c r="L3" s="108"/>
      <c r="M3" s="137"/>
    </row>
    <row r="4" spans="1:13" ht="12.75" customHeight="1" x14ac:dyDescent="0.2">
      <c r="A4" s="8" t="s">
        <v>38</v>
      </c>
      <c r="B4" s="96"/>
      <c r="C4" s="96"/>
      <c r="D4" s="96"/>
      <c r="E4" s="106" t="s">
        <v>84</v>
      </c>
      <c r="F4" s="106"/>
      <c r="G4" s="110">
        <f>'G702'!I7</f>
        <v>0</v>
      </c>
      <c r="H4" s="105"/>
      <c r="I4" s="106" t="s">
        <v>5</v>
      </c>
      <c r="J4" s="106"/>
      <c r="K4" s="110">
        <f>'G702'!I8</f>
        <v>0</v>
      </c>
      <c r="L4" s="108"/>
      <c r="M4" s="137"/>
    </row>
    <row r="5" spans="1:13" ht="12.75" customHeight="1" x14ac:dyDescent="0.2">
      <c r="A5" s="8" t="s">
        <v>39</v>
      </c>
      <c r="B5" s="96"/>
      <c r="C5" s="96"/>
      <c r="D5" s="96"/>
      <c r="E5" s="96"/>
      <c r="F5" s="96"/>
      <c r="G5" s="96"/>
      <c r="H5" s="105"/>
      <c r="I5" s="106" t="s">
        <v>80</v>
      </c>
      <c r="J5" s="106"/>
      <c r="K5" s="258">
        <f>'G702'!E5</f>
        <v>0</v>
      </c>
      <c r="L5" s="259"/>
      <c r="M5" s="138"/>
    </row>
    <row r="6" spans="1:13" ht="12.75" customHeight="1" x14ac:dyDescent="0.2">
      <c r="A6" s="111" t="s">
        <v>40</v>
      </c>
      <c r="B6" s="23" t="s">
        <v>41</v>
      </c>
      <c r="C6" s="23" t="s">
        <v>42</v>
      </c>
      <c r="D6" s="23" t="s">
        <v>43</v>
      </c>
      <c r="E6" s="23" t="s">
        <v>44</v>
      </c>
      <c r="F6" s="23"/>
      <c r="G6" s="23" t="s">
        <v>45</v>
      </c>
      <c r="H6" s="22" t="s">
        <v>46</v>
      </c>
      <c r="I6" s="12" t="s">
        <v>47</v>
      </c>
      <c r="J6" s="12"/>
      <c r="K6" s="36" t="s">
        <v>48</v>
      </c>
      <c r="L6" s="112" t="s">
        <v>76</v>
      </c>
      <c r="M6" s="139"/>
    </row>
    <row r="7" spans="1:13" s="20" customFormat="1" ht="12.75" customHeight="1" x14ac:dyDescent="0.2">
      <c r="A7" s="113" t="s">
        <v>49</v>
      </c>
      <c r="B7" s="24" t="s">
        <v>50</v>
      </c>
      <c r="C7" s="24" t="s">
        <v>51</v>
      </c>
      <c r="D7" s="25" t="s">
        <v>52</v>
      </c>
      <c r="E7" s="26"/>
      <c r="F7" s="154"/>
      <c r="G7" s="24" t="s">
        <v>53</v>
      </c>
      <c r="H7" s="19" t="s">
        <v>54</v>
      </c>
      <c r="I7" s="19" t="s">
        <v>55</v>
      </c>
      <c r="J7" s="141"/>
      <c r="K7" s="37" t="s">
        <v>56</v>
      </c>
      <c r="L7" s="114" t="s">
        <v>57</v>
      </c>
      <c r="M7" s="151"/>
    </row>
    <row r="8" spans="1:13" ht="12.75" customHeight="1" x14ac:dyDescent="0.2">
      <c r="A8" s="115" t="s">
        <v>58</v>
      </c>
      <c r="B8" s="27"/>
      <c r="C8" s="28" t="s">
        <v>59</v>
      </c>
      <c r="D8" s="28" t="s">
        <v>60</v>
      </c>
      <c r="E8" s="28" t="s">
        <v>61</v>
      </c>
      <c r="F8" s="155"/>
      <c r="G8" s="28" t="s">
        <v>62</v>
      </c>
      <c r="H8" s="21" t="s">
        <v>63</v>
      </c>
      <c r="I8" s="13" t="s">
        <v>64</v>
      </c>
      <c r="J8" s="142" t="e">
        <v>#DIV/0!</v>
      </c>
      <c r="K8" s="38" t="s">
        <v>65</v>
      </c>
      <c r="L8" s="116"/>
      <c r="M8" s="152"/>
    </row>
    <row r="9" spans="1:13" ht="12.75" customHeight="1" x14ac:dyDescent="0.2">
      <c r="A9" s="117"/>
      <c r="B9" s="27"/>
      <c r="C9" s="27"/>
      <c r="D9" s="28" t="s">
        <v>66</v>
      </c>
      <c r="E9" s="29"/>
      <c r="F9" s="156"/>
      <c r="G9" s="28" t="s">
        <v>67</v>
      </c>
      <c r="H9" s="21" t="s">
        <v>68</v>
      </c>
      <c r="I9" s="14"/>
      <c r="J9" s="143"/>
      <c r="K9" s="39" t="s">
        <v>69</v>
      </c>
      <c r="L9" s="118"/>
      <c r="M9" s="150"/>
    </row>
    <row r="10" spans="1:13" ht="12.75" customHeight="1" x14ac:dyDescent="0.2">
      <c r="A10" s="117"/>
      <c r="B10" s="27"/>
      <c r="C10" s="27"/>
      <c r="D10" s="30" t="s">
        <v>70</v>
      </c>
      <c r="E10" s="27"/>
      <c r="F10" s="143"/>
      <c r="G10" s="30" t="s">
        <v>71</v>
      </c>
      <c r="H10" s="21" t="s">
        <v>72</v>
      </c>
      <c r="I10" s="14"/>
      <c r="J10" s="143"/>
      <c r="K10" s="40"/>
      <c r="L10" s="119"/>
      <c r="M10" s="153"/>
    </row>
    <row r="11" spans="1:13" ht="12.75" customHeight="1" x14ac:dyDescent="0.2">
      <c r="A11" s="120"/>
      <c r="B11" s="31"/>
      <c r="C11" s="31"/>
      <c r="D11" s="31"/>
      <c r="E11" s="31"/>
      <c r="F11" s="144"/>
      <c r="G11" s="32" t="s">
        <v>73</v>
      </c>
      <c r="H11" s="175" t="s">
        <v>74</v>
      </c>
      <c r="I11" s="134"/>
      <c r="J11" s="143"/>
      <c r="K11" s="40"/>
      <c r="L11" s="119"/>
      <c r="M11" s="153"/>
    </row>
    <row r="12" spans="1:13" ht="15.75" customHeight="1" x14ac:dyDescent="0.2">
      <c r="A12" s="230"/>
      <c r="B12" s="237" t="s">
        <v>77</v>
      </c>
      <c r="C12" s="232">
        <v>0</v>
      </c>
      <c r="D12" s="232">
        <v>0</v>
      </c>
      <c r="E12" s="232">
        <v>0</v>
      </c>
      <c r="F12" s="233">
        <f>SUM(D12:E12)</f>
        <v>0</v>
      </c>
      <c r="G12" s="232">
        <v>0</v>
      </c>
      <c r="H12" s="92">
        <f>SUM(F12:G12)</f>
        <v>0</v>
      </c>
      <c r="I12" s="157">
        <f>IF(C12=0,0,J12)</f>
        <v>0</v>
      </c>
      <c r="J12" s="145" t="e">
        <f t="shared" ref="J12:J36" si="0">IF(G12=0,F12/C12,H12/C12)</f>
        <v>#DIV/0!</v>
      </c>
      <c r="K12" s="41">
        <f>IF(H12=0,C12,IF(ISERR(C12-H12),"",C12-H12))</f>
        <v>0</v>
      </c>
      <c r="L12" s="164">
        <f>IF('G702'!B21=0,0,M12)</f>
        <v>0</v>
      </c>
      <c r="M12" s="161">
        <f>IF('G702'!B21=5,H12*0.05,H12*0.02)</f>
        <v>0</v>
      </c>
    </row>
    <row r="13" spans="1:13" ht="15.75" customHeight="1" x14ac:dyDescent="0.2">
      <c r="A13" s="230"/>
      <c r="B13" s="234"/>
      <c r="C13" s="232">
        <v>0</v>
      </c>
      <c r="D13" s="232">
        <v>0</v>
      </c>
      <c r="E13" s="232">
        <v>0</v>
      </c>
      <c r="F13" s="233">
        <f t="shared" ref="F13:F37" si="1">SUM(D13:E13)</f>
        <v>0</v>
      </c>
      <c r="G13" s="232">
        <v>0</v>
      </c>
      <c r="H13" s="92">
        <f>SUM(F13:G13)</f>
        <v>0</v>
      </c>
      <c r="I13" s="157">
        <f t="shared" ref="I13:I36" si="2">IF(C13=0,0,J13)</f>
        <v>0</v>
      </c>
      <c r="J13" s="145" t="e">
        <f t="shared" si="0"/>
        <v>#DIV/0!</v>
      </c>
      <c r="K13" s="41">
        <f t="shared" ref="K13:K36" si="3">IF(H13=0,C13,IF(ISERR(C13-H13),"",C13-H13))</f>
        <v>0</v>
      </c>
      <c r="L13" s="164">
        <f>IF('G702'!B21=0,0,M13)</f>
        <v>0</v>
      </c>
      <c r="M13" s="161">
        <f>IF('G702'!B21=5,H13*0.05,H13*0.02)</f>
        <v>0</v>
      </c>
    </row>
    <row r="14" spans="1:13" ht="15.75" customHeight="1" x14ac:dyDescent="0.2">
      <c r="A14" s="230"/>
      <c r="B14" s="234"/>
      <c r="C14" s="232">
        <v>0</v>
      </c>
      <c r="D14" s="232">
        <v>0</v>
      </c>
      <c r="E14" s="232">
        <v>0</v>
      </c>
      <c r="F14" s="233">
        <f t="shared" si="1"/>
        <v>0</v>
      </c>
      <c r="G14" s="232">
        <v>0</v>
      </c>
      <c r="H14" s="92">
        <f>SUM(F14:G14)</f>
        <v>0</v>
      </c>
      <c r="I14" s="157">
        <f t="shared" si="2"/>
        <v>0</v>
      </c>
      <c r="J14" s="145" t="e">
        <f t="shared" si="0"/>
        <v>#DIV/0!</v>
      </c>
      <c r="K14" s="41">
        <f t="shared" si="3"/>
        <v>0</v>
      </c>
      <c r="L14" s="164">
        <f>IF('G702'!B21=0,0,M14)</f>
        <v>0</v>
      </c>
      <c r="M14" s="161">
        <f>IF('G702'!B21=5,H14*0.05,H14*0.02)</f>
        <v>0</v>
      </c>
    </row>
    <row r="15" spans="1:13" ht="15.75" customHeight="1" x14ac:dyDescent="0.2">
      <c r="A15" s="230"/>
      <c r="B15" s="234"/>
      <c r="C15" s="232">
        <v>0</v>
      </c>
      <c r="D15" s="232">
        <v>0</v>
      </c>
      <c r="E15" s="232">
        <v>0</v>
      </c>
      <c r="F15" s="233">
        <f t="shared" si="1"/>
        <v>0</v>
      </c>
      <c r="G15" s="232">
        <v>0</v>
      </c>
      <c r="H15" s="92">
        <f>SUM(F15:G15)</f>
        <v>0</v>
      </c>
      <c r="I15" s="157">
        <f t="shared" si="2"/>
        <v>0</v>
      </c>
      <c r="J15" s="145" t="e">
        <f t="shared" si="0"/>
        <v>#DIV/0!</v>
      </c>
      <c r="K15" s="41">
        <f t="shared" si="3"/>
        <v>0</v>
      </c>
      <c r="L15" s="164">
        <f>IF('G702'!B21=0,0,M15)</f>
        <v>0</v>
      </c>
      <c r="M15" s="161">
        <f>IF('G702'!B21=5,H15*0.05,H15*0.02)</f>
        <v>0</v>
      </c>
    </row>
    <row r="16" spans="1:13" ht="15.75" customHeight="1" x14ac:dyDescent="0.2">
      <c r="A16" s="230"/>
      <c r="B16" s="234"/>
      <c r="C16" s="232">
        <v>0</v>
      </c>
      <c r="D16" s="232">
        <v>0</v>
      </c>
      <c r="E16" s="232">
        <v>0</v>
      </c>
      <c r="F16" s="233">
        <f t="shared" si="1"/>
        <v>0</v>
      </c>
      <c r="G16" s="232">
        <v>0</v>
      </c>
      <c r="H16" s="92">
        <f>SUM(F16:G16)</f>
        <v>0</v>
      </c>
      <c r="I16" s="157">
        <f t="shared" si="2"/>
        <v>0</v>
      </c>
      <c r="J16" s="145" t="e">
        <f t="shared" si="0"/>
        <v>#DIV/0!</v>
      </c>
      <c r="K16" s="41">
        <f t="shared" si="3"/>
        <v>0</v>
      </c>
      <c r="L16" s="164">
        <f>IF('G702'!B21=0,0,M16)</f>
        <v>0</v>
      </c>
      <c r="M16" s="161">
        <f>IF('G702'!B21=5,H16*0.05,H16*0.02)</f>
        <v>0</v>
      </c>
    </row>
    <row r="17" spans="1:13" ht="15.75" customHeight="1" x14ac:dyDescent="0.2">
      <c r="A17" s="230"/>
      <c r="B17" s="234"/>
      <c r="C17" s="232">
        <v>0</v>
      </c>
      <c r="D17" s="232">
        <v>0</v>
      </c>
      <c r="E17" s="232">
        <v>0</v>
      </c>
      <c r="F17" s="233">
        <f t="shared" si="1"/>
        <v>0</v>
      </c>
      <c r="G17" s="232">
        <v>0</v>
      </c>
      <c r="H17" s="92">
        <f t="shared" ref="H17:H36" si="4">SUM(F17:G17)</f>
        <v>0</v>
      </c>
      <c r="I17" s="157">
        <f t="shared" si="2"/>
        <v>0</v>
      </c>
      <c r="J17" s="145" t="e">
        <f t="shared" si="0"/>
        <v>#DIV/0!</v>
      </c>
      <c r="K17" s="41">
        <f t="shared" si="3"/>
        <v>0</v>
      </c>
      <c r="L17" s="164">
        <f>IF('G702'!B21=0,0,M17)</f>
        <v>0</v>
      </c>
      <c r="M17" s="161">
        <f>IF('G702'!B21=5,H17*0.05,H17*0.02)</f>
        <v>0</v>
      </c>
    </row>
    <row r="18" spans="1:13" ht="15.75" customHeight="1" x14ac:dyDescent="0.2">
      <c r="A18" s="230"/>
      <c r="B18" s="237" t="s">
        <v>78</v>
      </c>
      <c r="C18" s="232">
        <v>0</v>
      </c>
      <c r="D18" s="232">
        <v>0</v>
      </c>
      <c r="E18" s="232">
        <v>0</v>
      </c>
      <c r="F18" s="233">
        <f t="shared" si="1"/>
        <v>0</v>
      </c>
      <c r="G18" s="232">
        <v>0</v>
      </c>
      <c r="H18" s="92">
        <f t="shared" si="4"/>
        <v>0</v>
      </c>
      <c r="I18" s="157">
        <f t="shared" si="2"/>
        <v>0</v>
      </c>
      <c r="J18" s="145" t="e">
        <f t="shared" si="0"/>
        <v>#DIV/0!</v>
      </c>
      <c r="K18" s="41">
        <f t="shared" si="3"/>
        <v>0</v>
      </c>
      <c r="L18" s="164">
        <f>IF('G702'!B21=0,0,M18)</f>
        <v>0</v>
      </c>
      <c r="M18" s="161">
        <f>IF('G702'!B21=5,H18*0.05,H18*0.02)</f>
        <v>0</v>
      </c>
    </row>
    <row r="19" spans="1:13" ht="15.75" customHeight="1" x14ac:dyDescent="0.2">
      <c r="A19" s="230"/>
      <c r="B19" s="234"/>
      <c r="C19" s="232">
        <v>0</v>
      </c>
      <c r="D19" s="232">
        <v>0</v>
      </c>
      <c r="E19" s="232">
        <v>0</v>
      </c>
      <c r="F19" s="233">
        <f t="shared" si="1"/>
        <v>0</v>
      </c>
      <c r="G19" s="232">
        <v>0</v>
      </c>
      <c r="H19" s="92">
        <f t="shared" si="4"/>
        <v>0</v>
      </c>
      <c r="I19" s="157">
        <f t="shared" si="2"/>
        <v>0</v>
      </c>
      <c r="J19" s="145" t="e">
        <f t="shared" si="0"/>
        <v>#DIV/0!</v>
      </c>
      <c r="K19" s="41">
        <f t="shared" si="3"/>
        <v>0</v>
      </c>
      <c r="L19" s="164">
        <f>IF('G702'!B21=0,0,M19)</f>
        <v>0</v>
      </c>
      <c r="M19" s="161">
        <f>IF('G702'!B21=5,H19*0.05,H19*0.02)</f>
        <v>0</v>
      </c>
    </row>
    <row r="20" spans="1:13" ht="15.75" customHeight="1" x14ac:dyDescent="0.2">
      <c r="A20" s="230"/>
      <c r="B20" s="234"/>
      <c r="C20" s="232">
        <v>0</v>
      </c>
      <c r="D20" s="232">
        <v>0</v>
      </c>
      <c r="E20" s="232">
        <v>0</v>
      </c>
      <c r="F20" s="233">
        <f t="shared" si="1"/>
        <v>0</v>
      </c>
      <c r="G20" s="232">
        <v>0</v>
      </c>
      <c r="H20" s="92">
        <f t="shared" si="4"/>
        <v>0</v>
      </c>
      <c r="I20" s="157">
        <f t="shared" si="2"/>
        <v>0</v>
      </c>
      <c r="J20" s="145" t="e">
        <f t="shared" si="0"/>
        <v>#DIV/0!</v>
      </c>
      <c r="K20" s="41">
        <f t="shared" si="3"/>
        <v>0</v>
      </c>
      <c r="L20" s="164">
        <f>IF('G702'!B21=0,0,M20)</f>
        <v>0</v>
      </c>
      <c r="M20" s="161">
        <f>IF('G702'!B21=5,H20*0.05,H20*0.02)</f>
        <v>0</v>
      </c>
    </row>
    <row r="21" spans="1:13" ht="15.75" customHeight="1" x14ac:dyDescent="0.2">
      <c r="A21" s="230"/>
      <c r="B21" s="234"/>
      <c r="C21" s="232">
        <v>0</v>
      </c>
      <c r="D21" s="232">
        <v>0</v>
      </c>
      <c r="E21" s="232">
        <v>0</v>
      </c>
      <c r="F21" s="233">
        <f t="shared" si="1"/>
        <v>0</v>
      </c>
      <c r="G21" s="232">
        <v>0</v>
      </c>
      <c r="H21" s="92">
        <f t="shared" si="4"/>
        <v>0</v>
      </c>
      <c r="I21" s="157">
        <f t="shared" si="2"/>
        <v>0</v>
      </c>
      <c r="J21" s="145" t="e">
        <f t="shared" si="0"/>
        <v>#DIV/0!</v>
      </c>
      <c r="K21" s="41">
        <f t="shared" si="3"/>
        <v>0</v>
      </c>
      <c r="L21" s="164">
        <f>IF('G702'!B21=0,0,M21)</f>
        <v>0</v>
      </c>
      <c r="M21" s="161">
        <f>IF('G702'!B21=5,H21*0.05,H21*0.02)</f>
        <v>0</v>
      </c>
    </row>
    <row r="22" spans="1:13" ht="15.75" customHeight="1" x14ac:dyDescent="0.2">
      <c r="A22" s="230"/>
      <c r="B22" s="234"/>
      <c r="C22" s="232">
        <v>0</v>
      </c>
      <c r="D22" s="232">
        <v>0</v>
      </c>
      <c r="E22" s="232">
        <v>0</v>
      </c>
      <c r="F22" s="233">
        <f t="shared" si="1"/>
        <v>0</v>
      </c>
      <c r="G22" s="232">
        <v>0</v>
      </c>
      <c r="H22" s="92">
        <f t="shared" si="4"/>
        <v>0</v>
      </c>
      <c r="I22" s="157">
        <f t="shared" si="2"/>
        <v>0</v>
      </c>
      <c r="J22" s="145" t="e">
        <f t="shared" si="0"/>
        <v>#DIV/0!</v>
      </c>
      <c r="K22" s="41">
        <f t="shared" si="3"/>
        <v>0</v>
      </c>
      <c r="L22" s="164">
        <f>IF('G702'!B21=0,0,M22)</f>
        <v>0</v>
      </c>
      <c r="M22" s="161">
        <f>IF('G702'!B21=5,H22*0.05,H22*0.02)</f>
        <v>0</v>
      </c>
    </row>
    <row r="23" spans="1:13" ht="15.75" customHeight="1" x14ac:dyDescent="0.2">
      <c r="A23" s="230"/>
      <c r="B23" s="234"/>
      <c r="C23" s="238">
        <v>0</v>
      </c>
      <c r="D23" s="232">
        <v>0</v>
      </c>
      <c r="E23" s="232">
        <v>0</v>
      </c>
      <c r="F23" s="233">
        <f t="shared" si="1"/>
        <v>0</v>
      </c>
      <c r="G23" s="232">
        <v>0</v>
      </c>
      <c r="H23" s="92">
        <f t="shared" si="4"/>
        <v>0</v>
      </c>
      <c r="I23" s="157">
        <f t="shared" si="2"/>
        <v>0</v>
      </c>
      <c r="J23" s="145" t="e">
        <f t="shared" si="0"/>
        <v>#DIV/0!</v>
      </c>
      <c r="K23" s="41">
        <f t="shared" si="3"/>
        <v>0</v>
      </c>
      <c r="L23" s="164">
        <f>IF('G702'!B21=0,0,M23)</f>
        <v>0</v>
      </c>
      <c r="M23" s="161">
        <f>IF('G702'!B21=5,H23*0.05,H23*0.02)</f>
        <v>0</v>
      </c>
    </row>
    <row r="24" spans="1:13" ht="15.75" customHeight="1" x14ac:dyDescent="0.2">
      <c r="A24" s="230"/>
      <c r="B24" s="234"/>
      <c r="C24" s="232">
        <v>0</v>
      </c>
      <c r="D24" s="232">
        <v>0</v>
      </c>
      <c r="E24" s="232">
        <v>0</v>
      </c>
      <c r="F24" s="233">
        <f t="shared" si="1"/>
        <v>0</v>
      </c>
      <c r="G24" s="232">
        <v>0</v>
      </c>
      <c r="H24" s="92">
        <f t="shared" si="4"/>
        <v>0</v>
      </c>
      <c r="I24" s="157">
        <f t="shared" si="2"/>
        <v>0</v>
      </c>
      <c r="J24" s="145" t="e">
        <f t="shared" si="0"/>
        <v>#DIV/0!</v>
      </c>
      <c r="K24" s="41">
        <f t="shared" si="3"/>
        <v>0</v>
      </c>
      <c r="L24" s="164">
        <f>IF('G702'!B21=0,0,M24)</f>
        <v>0</v>
      </c>
      <c r="M24" s="161">
        <f>IF('G702'!B21=5,H24*0.05,H24*0.02)</f>
        <v>0</v>
      </c>
    </row>
    <row r="25" spans="1:13" ht="15.75" customHeight="1" x14ac:dyDescent="0.2">
      <c r="A25" s="230"/>
      <c r="B25" s="234"/>
      <c r="C25" s="232">
        <v>0</v>
      </c>
      <c r="D25" s="232">
        <v>0</v>
      </c>
      <c r="E25" s="232">
        <v>0</v>
      </c>
      <c r="F25" s="233">
        <f t="shared" si="1"/>
        <v>0</v>
      </c>
      <c r="G25" s="232">
        <v>0</v>
      </c>
      <c r="H25" s="92">
        <f t="shared" si="4"/>
        <v>0</v>
      </c>
      <c r="I25" s="157">
        <f t="shared" si="2"/>
        <v>0</v>
      </c>
      <c r="J25" s="145" t="e">
        <f t="shared" si="0"/>
        <v>#DIV/0!</v>
      </c>
      <c r="K25" s="41">
        <f t="shared" si="3"/>
        <v>0</v>
      </c>
      <c r="L25" s="164">
        <f>IF('G702'!B21=0,0,M25)</f>
        <v>0</v>
      </c>
      <c r="M25" s="161">
        <f>IF('G702'!B21=5,H25*0.05,H25*0.02)</f>
        <v>0</v>
      </c>
    </row>
    <row r="26" spans="1:13" ht="15.75" customHeight="1" x14ac:dyDescent="0.2">
      <c r="A26" s="230"/>
      <c r="B26" s="234"/>
      <c r="C26" s="232">
        <v>0</v>
      </c>
      <c r="D26" s="232">
        <v>0</v>
      </c>
      <c r="E26" s="232">
        <v>0</v>
      </c>
      <c r="F26" s="233">
        <f t="shared" si="1"/>
        <v>0</v>
      </c>
      <c r="G26" s="232">
        <v>0</v>
      </c>
      <c r="H26" s="92">
        <f t="shared" si="4"/>
        <v>0</v>
      </c>
      <c r="I26" s="157">
        <f t="shared" si="2"/>
        <v>0</v>
      </c>
      <c r="J26" s="145" t="e">
        <f t="shared" si="0"/>
        <v>#DIV/0!</v>
      </c>
      <c r="K26" s="41">
        <f t="shared" si="3"/>
        <v>0</v>
      </c>
      <c r="L26" s="164">
        <f>IF('G702'!B21=0,0,M26)</f>
        <v>0</v>
      </c>
      <c r="M26" s="161">
        <f>IF('G702'!B21=5,H26*0.05,H26*0.02)</f>
        <v>0</v>
      </c>
    </row>
    <row r="27" spans="1:13" ht="15.75" customHeight="1" x14ac:dyDescent="0.2">
      <c r="A27" s="230"/>
      <c r="B27" s="234"/>
      <c r="C27" s="232">
        <v>0</v>
      </c>
      <c r="D27" s="232">
        <v>0</v>
      </c>
      <c r="E27" s="232">
        <v>0</v>
      </c>
      <c r="F27" s="233">
        <f t="shared" si="1"/>
        <v>0</v>
      </c>
      <c r="G27" s="232">
        <v>0</v>
      </c>
      <c r="H27" s="92">
        <f t="shared" si="4"/>
        <v>0</v>
      </c>
      <c r="I27" s="157">
        <f t="shared" si="2"/>
        <v>0</v>
      </c>
      <c r="J27" s="145" t="e">
        <f t="shared" si="0"/>
        <v>#DIV/0!</v>
      </c>
      <c r="K27" s="41">
        <f t="shared" si="3"/>
        <v>0</v>
      </c>
      <c r="L27" s="164">
        <f>IF('G702'!B21=0,0,M27)</f>
        <v>0</v>
      </c>
      <c r="M27" s="161">
        <f>IF('G702'!B21=5,H27*0.05,H27*0.02)</f>
        <v>0</v>
      </c>
    </row>
    <row r="28" spans="1:13" ht="15.75" customHeight="1" x14ac:dyDescent="0.2">
      <c r="A28" s="230"/>
      <c r="B28" s="234"/>
      <c r="C28" s="232">
        <v>0</v>
      </c>
      <c r="D28" s="232">
        <v>0</v>
      </c>
      <c r="E28" s="232">
        <v>0</v>
      </c>
      <c r="F28" s="233">
        <f t="shared" si="1"/>
        <v>0</v>
      </c>
      <c r="G28" s="232">
        <v>0</v>
      </c>
      <c r="H28" s="92">
        <f t="shared" si="4"/>
        <v>0</v>
      </c>
      <c r="I28" s="157">
        <f t="shared" si="2"/>
        <v>0</v>
      </c>
      <c r="J28" s="145" t="e">
        <f t="shared" si="0"/>
        <v>#DIV/0!</v>
      </c>
      <c r="K28" s="41">
        <f t="shared" si="3"/>
        <v>0</v>
      </c>
      <c r="L28" s="164">
        <f>IF('G702'!B21=0,0,M28)</f>
        <v>0</v>
      </c>
      <c r="M28" s="161">
        <f>IF('G702'!B21=5,H28*0.05,H28*0.02)</f>
        <v>0</v>
      </c>
    </row>
    <row r="29" spans="1:13" ht="15.75" customHeight="1" x14ac:dyDescent="0.2">
      <c r="A29" s="230"/>
      <c r="B29" s="234"/>
      <c r="C29" s="232">
        <v>0</v>
      </c>
      <c r="D29" s="232">
        <v>0</v>
      </c>
      <c r="E29" s="232">
        <v>0</v>
      </c>
      <c r="F29" s="233">
        <f t="shared" si="1"/>
        <v>0</v>
      </c>
      <c r="G29" s="232">
        <v>0</v>
      </c>
      <c r="H29" s="92">
        <f t="shared" si="4"/>
        <v>0</v>
      </c>
      <c r="I29" s="157">
        <f t="shared" si="2"/>
        <v>0</v>
      </c>
      <c r="J29" s="145" t="e">
        <f t="shared" si="0"/>
        <v>#DIV/0!</v>
      </c>
      <c r="K29" s="41">
        <f t="shared" si="3"/>
        <v>0</v>
      </c>
      <c r="L29" s="164">
        <f>IF('G702'!B21=0,0,M29)</f>
        <v>0</v>
      </c>
      <c r="M29" s="161">
        <f>IF('G702'!B21=5,H29*0.05,H29*0.02)</f>
        <v>0</v>
      </c>
    </row>
    <row r="30" spans="1:13" ht="15.75" customHeight="1" x14ac:dyDescent="0.2">
      <c r="A30" s="230"/>
      <c r="B30" s="234"/>
      <c r="C30" s="232">
        <v>0</v>
      </c>
      <c r="D30" s="232">
        <v>0</v>
      </c>
      <c r="E30" s="232">
        <v>0</v>
      </c>
      <c r="F30" s="233">
        <f t="shared" si="1"/>
        <v>0</v>
      </c>
      <c r="G30" s="232">
        <v>0</v>
      </c>
      <c r="H30" s="92">
        <f t="shared" si="4"/>
        <v>0</v>
      </c>
      <c r="I30" s="157">
        <f t="shared" si="2"/>
        <v>0</v>
      </c>
      <c r="J30" s="145" t="e">
        <f t="shared" si="0"/>
        <v>#DIV/0!</v>
      </c>
      <c r="K30" s="41">
        <f t="shared" si="3"/>
        <v>0</v>
      </c>
      <c r="L30" s="164">
        <f>IF('G702'!B21=0,0,M30)</f>
        <v>0</v>
      </c>
      <c r="M30" s="161">
        <f>IF('G702'!B21=5,H30*0.05,H30*0.02)</f>
        <v>0</v>
      </c>
    </row>
    <row r="31" spans="1:13" ht="15.75" customHeight="1" x14ac:dyDescent="0.2">
      <c r="A31" s="230"/>
      <c r="B31" s="234"/>
      <c r="C31" s="232">
        <v>0</v>
      </c>
      <c r="D31" s="232">
        <v>0</v>
      </c>
      <c r="E31" s="232">
        <v>0</v>
      </c>
      <c r="F31" s="233">
        <f t="shared" si="1"/>
        <v>0</v>
      </c>
      <c r="G31" s="232">
        <v>0</v>
      </c>
      <c r="H31" s="92">
        <f t="shared" si="4"/>
        <v>0</v>
      </c>
      <c r="I31" s="157">
        <f t="shared" si="2"/>
        <v>0</v>
      </c>
      <c r="J31" s="145" t="e">
        <f t="shared" si="0"/>
        <v>#DIV/0!</v>
      </c>
      <c r="K31" s="41">
        <f t="shared" si="3"/>
        <v>0</v>
      </c>
      <c r="L31" s="164">
        <f>IF('G702'!B21=0,0,M31)</f>
        <v>0</v>
      </c>
      <c r="M31" s="161">
        <f>IF('G702'!B21=5,H31*0.05,H31*0.02)</f>
        <v>0</v>
      </c>
    </row>
    <row r="32" spans="1:13" ht="15.75" customHeight="1" x14ac:dyDescent="0.2">
      <c r="A32" s="230"/>
      <c r="B32" s="234"/>
      <c r="C32" s="232">
        <v>0</v>
      </c>
      <c r="D32" s="232">
        <v>0</v>
      </c>
      <c r="E32" s="232">
        <v>0</v>
      </c>
      <c r="F32" s="233">
        <f t="shared" si="1"/>
        <v>0</v>
      </c>
      <c r="G32" s="232">
        <v>0</v>
      </c>
      <c r="H32" s="92">
        <f t="shared" si="4"/>
        <v>0</v>
      </c>
      <c r="I32" s="157">
        <f t="shared" si="2"/>
        <v>0</v>
      </c>
      <c r="J32" s="145" t="e">
        <f t="shared" si="0"/>
        <v>#DIV/0!</v>
      </c>
      <c r="K32" s="41">
        <f t="shared" si="3"/>
        <v>0</v>
      </c>
      <c r="L32" s="164">
        <f>IF('G702'!B21=0,0,M32)</f>
        <v>0</v>
      </c>
      <c r="M32" s="161">
        <f>IF('G702'!B21=5,H32*0.05,H32*0.02)</f>
        <v>0</v>
      </c>
    </row>
    <row r="33" spans="1:14" ht="15.75" customHeight="1" x14ac:dyDescent="0.2">
      <c r="A33" s="230"/>
      <c r="B33" s="234"/>
      <c r="C33" s="232">
        <v>0</v>
      </c>
      <c r="D33" s="232">
        <v>0</v>
      </c>
      <c r="E33" s="232">
        <v>0</v>
      </c>
      <c r="F33" s="233">
        <f t="shared" si="1"/>
        <v>0</v>
      </c>
      <c r="G33" s="232">
        <v>0</v>
      </c>
      <c r="H33" s="92">
        <f t="shared" si="4"/>
        <v>0</v>
      </c>
      <c r="I33" s="157">
        <f t="shared" si="2"/>
        <v>0</v>
      </c>
      <c r="J33" s="145" t="e">
        <f t="shared" si="0"/>
        <v>#DIV/0!</v>
      </c>
      <c r="K33" s="41">
        <f t="shared" si="3"/>
        <v>0</v>
      </c>
      <c r="L33" s="164">
        <f>IF('G702'!B21=0,0,M33)</f>
        <v>0</v>
      </c>
      <c r="M33" s="161">
        <f>IF('G702'!B21=5,H33*0.05,H33*0.02)</f>
        <v>0</v>
      </c>
    </row>
    <row r="34" spans="1:14" ht="15.75" customHeight="1" x14ac:dyDescent="0.2">
      <c r="A34" s="230"/>
      <c r="B34" s="234"/>
      <c r="C34" s="232">
        <v>0</v>
      </c>
      <c r="D34" s="232">
        <v>0</v>
      </c>
      <c r="E34" s="232">
        <v>0</v>
      </c>
      <c r="F34" s="233">
        <f t="shared" si="1"/>
        <v>0</v>
      </c>
      <c r="G34" s="232">
        <v>0</v>
      </c>
      <c r="H34" s="92">
        <f t="shared" si="4"/>
        <v>0</v>
      </c>
      <c r="I34" s="157">
        <f t="shared" si="2"/>
        <v>0</v>
      </c>
      <c r="J34" s="145" t="e">
        <f t="shared" si="0"/>
        <v>#DIV/0!</v>
      </c>
      <c r="K34" s="41">
        <f t="shared" si="3"/>
        <v>0</v>
      </c>
      <c r="L34" s="164">
        <f>IF('G702'!B21=0,0,M34)</f>
        <v>0</v>
      </c>
      <c r="M34" s="161">
        <f>IF('G702'!B21=5,H34*0.05,H34*0.02)</f>
        <v>0</v>
      </c>
    </row>
    <row r="35" spans="1:14" ht="15.75" customHeight="1" x14ac:dyDescent="0.2">
      <c r="A35" s="230"/>
      <c r="B35" s="234"/>
      <c r="C35" s="232">
        <v>0</v>
      </c>
      <c r="D35" s="232">
        <v>0</v>
      </c>
      <c r="E35" s="232">
        <v>0</v>
      </c>
      <c r="F35" s="233">
        <f t="shared" si="1"/>
        <v>0</v>
      </c>
      <c r="G35" s="235">
        <v>0</v>
      </c>
      <c r="H35" s="93">
        <f t="shared" si="4"/>
        <v>0</v>
      </c>
      <c r="I35" s="157">
        <f t="shared" si="2"/>
        <v>0</v>
      </c>
      <c r="J35" s="145" t="e">
        <f t="shared" si="0"/>
        <v>#DIV/0!</v>
      </c>
      <c r="K35" s="41">
        <f t="shared" si="3"/>
        <v>0</v>
      </c>
      <c r="L35" s="164">
        <f>IF('G702'!B21=0,0,M35)</f>
        <v>0</v>
      </c>
      <c r="M35" s="162">
        <f>IF('G702'!B21=5,H35*0.05,H35*0.02)</f>
        <v>0</v>
      </c>
    </row>
    <row r="36" spans="1:14" ht="15.75" customHeight="1" x14ac:dyDescent="0.2">
      <c r="A36" s="230"/>
      <c r="B36" s="234"/>
      <c r="C36" s="232">
        <v>0</v>
      </c>
      <c r="D36" s="232">
        <v>0</v>
      </c>
      <c r="E36" s="232">
        <v>0</v>
      </c>
      <c r="F36" s="236">
        <f t="shared" si="1"/>
        <v>0</v>
      </c>
      <c r="G36" s="232">
        <v>0</v>
      </c>
      <c r="H36" s="92">
        <f t="shared" si="4"/>
        <v>0</v>
      </c>
      <c r="I36" s="157">
        <f t="shared" si="2"/>
        <v>0</v>
      </c>
      <c r="J36" s="145" t="e">
        <f t="shared" si="0"/>
        <v>#DIV/0!</v>
      </c>
      <c r="K36" s="41">
        <f t="shared" si="3"/>
        <v>0</v>
      </c>
      <c r="L36" s="164">
        <f>IF('G702'!B21=0,0,M36)</f>
        <v>0</v>
      </c>
      <c r="M36" s="161">
        <f>IF('G702'!B21=5,H36*0.05,H36*0.02)</f>
        <v>0</v>
      </c>
    </row>
    <row r="37" spans="1:14" s="34" customFormat="1" ht="15.75" customHeight="1" thickBot="1" x14ac:dyDescent="0.25">
      <c r="A37" s="266" t="s">
        <v>92</v>
      </c>
      <c r="B37" s="267"/>
      <c r="C37" s="129">
        <f>SUM(C12:C36)</f>
        <v>0</v>
      </c>
      <c r="D37" s="129">
        <f>SUM(D12:D36)</f>
        <v>0</v>
      </c>
      <c r="E37" s="129">
        <f>SUM(E12:E36)</f>
        <v>0</v>
      </c>
      <c r="F37" s="159">
        <f t="shared" si="1"/>
        <v>0</v>
      </c>
      <c r="G37" s="122">
        <f>SUM(G12:G36)</f>
        <v>0</v>
      </c>
      <c r="H37" s="123">
        <f>SUM(H12:H36)</f>
        <v>0</v>
      </c>
      <c r="I37" s="124">
        <f>IF(H37=C37,1,F37/C37)</f>
        <v>1</v>
      </c>
      <c r="J37" s="158"/>
      <c r="K37" s="123">
        <f>SUM(C37-H37)</f>
        <v>0</v>
      </c>
      <c r="L37" s="165">
        <f>IF('G702'!B21=0,0,M37)</f>
        <v>0</v>
      </c>
      <c r="M37" s="163">
        <f>IF('G702'!B21=5,H37*0.05,H37*0.02)</f>
        <v>0</v>
      </c>
    </row>
    <row r="38" spans="1:14" s="34" customFormat="1" ht="15.75" customHeight="1" x14ac:dyDescent="0.2">
      <c r="A38" s="133"/>
      <c r="B38" s="99"/>
      <c r="C38" s="94"/>
      <c r="D38" s="130"/>
      <c r="E38" s="130"/>
      <c r="F38" s="160"/>
      <c r="G38" s="130"/>
      <c r="H38" s="131"/>
      <c r="I38" s="97"/>
      <c r="J38" s="97"/>
      <c r="K38" s="98"/>
      <c r="L38" s="166"/>
      <c r="M38" s="95"/>
    </row>
    <row r="39" spans="1:14" s="121" customFormat="1" ht="15.75" customHeight="1" thickBot="1" x14ac:dyDescent="0.25">
      <c r="A39" s="264" t="s">
        <v>75</v>
      </c>
      <c r="B39" s="265"/>
      <c r="C39" s="125">
        <f>SUM(G703_1!C37+G703_2!C37)</f>
        <v>0</v>
      </c>
      <c r="D39" s="125">
        <f>SUM(G703_1!D37+G703_2!D37)</f>
        <v>0</v>
      </c>
      <c r="E39" s="125">
        <f>SUM(G703_1!E37+G703_2!E37)</f>
        <v>0</v>
      </c>
      <c r="F39" s="172">
        <f>SUM(G703_1!F37+G703_2!F37)</f>
        <v>0</v>
      </c>
      <c r="G39" s="125">
        <f>SUM(G703_1!G37+G703_2!G37)</f>
        <v>0</v>
      </c>
      <c r="H39" s="125">
        <f>SUM(G703_1!H37+G703_2!H37)</f>
        <v>0</v>
      </c>
      <c r="I39" s="127">
        <f>IF(H39=C39,1,F39/C39)</f>
        <v>1</v>
      </c>
      <c r="J39" s="169"/>
      <c r="K39" s="125">
        <f>SUM(G703_1!K37+G703_2!K37)</f>
        <v>0</v>
      </c>
      <c r="L39" s="170">
        <f>SUM(G703_1!L37+G703_2!L37)</f>
        <v>0</v>
      </c>
      <c r="M39" s="171"/>
    </row>
    <row r="40" spans="1:14" ht="12.75" customHeight="1" x14ac:dyDescent="0.2">
      <c r="A40" s="95"/>
      <c r="B40" s="96"/>
      <c r="C40" s="96"/>
      <c r="D40" s="96"/>
      <c r="E40" s="96"/>
      <c r="F40" s="109"/>
      <c r="G40" s="96"/>
      <c r="H40" s="95"/>
      <c r="I40" s="11"/>
      <c r="J40" s="11"/>
      <c r="N40" s="134"/>
    </row>
    <row r="41" spans="1:14" x14ac:dyDescent="0.2">
      <c r="A41"/>
      <c r="C41" s="109"/>
      <c r="D41" s="109"/>
      <c r="E41" s="109"/>
      <c r="F41" s="109"/>
      <c r="G41" s="109"/>
      <c r="H41" s="134"/>
      <c r="N41" s="134"/>
    </row>
  </sheetData>
  <sheetProtection algorithmName="SHA-512" hashValue="4PhHA9HczuyhmL9CMOjjkkfNlidEpsjqjZzwYqt0AVkpZyHWXyvtlrn8fMDssHbA3zHsZebjqcnVffHQPyBmXg==" saltValue="stkePi82IVIzcjzIdDMvUQ==" spinCount="100000" sheet="1" scenarios="1" formatCells="0" selectLockedCells="1"/>
  <mergeCells count="4">
    <mergeCell ref="A39:B39"/>
    <mergeCell ref="A37:B37"/>
    <mergeCell ref="K5:L5"/>
    <mergeCell ref="A1:E1"/>
  </mergeCells>
  <pageMargins left="0.2" right="0.2" top="0.6" bottom="0.44" header="0.26" footer="0.05"/>
  <pageSetup scale="93"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1"/>
  <sheetViews>
    <sheetView view="pageBreakPreview" zoomScale="120" zoomScaleNormal="75" zoomScaleSheetLayoutView="120" workbookViewId="0">
      <pane ySplit="11" topLeftCell="A12" activePane="bottomLeft" state="frozen"/>
      <selection activeCell="C34" sqref="C34"/>
      <selection pane="bottomLeft" activeCell="D31" sqref="D31"/>
    </sheetView>
  </sheetViews>
  <sheetFormatPr defaultColWidth="9.83203125" defaultRowHeight="12.75" x14ac:dyDescent="0.2"/>
  <cols>
    <col min="1" max="1" width="7" style="10" customWidth="1"/>
    <col min="2" max="2" width="41.5" style="33" customWidth="1"/>
    <col min="3" max="5" width="16.6640625" style="33" customWidth="1"/>
    <col min="6" max="6" width="16.83203125" style="33" hidden="1" customWidth="1"/>
    <col min="7" max="7" width="16.33203125" style="33" customWidth="1"/>
    <col min="8" max="8" width="15.83203125" style="10" customWidth="1"/>
    <col min="9" max="9" width="16.33203125" style="10" customWidth="1"/>
    <col min="10" max="10" width="16.33203125" style="10" hidden="1" customWidth="1"/>
    <col min="11" max="11" width="16.33203125" style="35" customWidth="1"/>
    <col min="12" max="12" width="16.33203125" style="10" customWidth="1"/>
    <col min="13" max="13" width="16.33203125" style="10" hidden="1" customWidth="1"/>
    <col min="14" max="25" width="9.83203125" style="10" customWidth="1"/>
    <col min="26" max="16384" width="9.83203125" style="10"/>
  </cols>
  <sheetData>
    <row r="1" spans="1:13" ht="23.25" thickBot="1" x14ac:dyDescent="0.35">
      <c r="A1" s="262" t="s">
        <v>116</v>
      </c>
      <c r="B1" s="263"/>
      <c r="C1" s="263"/>
      <c r="D1" s="263"/>
      <c r="E1" s="263"/>
      <c r="F1" s="101"/>
      <c r="G1" s="100"/>
      <c r="H1" s="102" t="s">
        <v>86</v>
      </c>
      <c r="I1" s="132" t="s">
        <v>90</v>
      </c>
      <c r="J1" s="103"/>
      <c r="K1" s="229"/>
      <c r="L1" s="104" t="s">
        <v>87</v>
      </c>
      <c r="M1" s="136"/>
    </row>
    <row r="2" spans="1:13" ht="12.75" customHeight="1" x14ac:dyDescent="0.2">
      <c r="A2" s="218" t="s">
        <v>117</v>
      </c>
      <c r="B2" s="96"/>
      <c r="C2" s="96"/>
      <c r="D2" s="96"/>
      <c r="E2" s="96"/>
      <c r="F2" s="96"/>
      <c r="G2" s="96"/>
      <c r="H2" s="105"/>
      <c r="I2" s="106" t="s">
        <v>2</v>
      </c>
      <c r="J2" s="106"/>
      <c r="K2" s="107">
        <f>'G702'!I4</f>
        <v>0</v>
      </c>
      <c r="L2" s="108"/>
      <c r="M2" s="137"/>
    </row>
    <row r="3" spans="1:13" ht="12.75" customHeight="1" x14ac:dyDescent="0.2">
      <c r="A3" s="8" t="s">
        <v>36</v>
      </c>
      <c r="B3" s="96"/>
      <c r="C3" s="96"/>
      <c r="D3" s="96"/>
      <c r="E3" s="96"/>
      <c r="F3" s="96"/>
      <c r="G3" s="96"/>
      <c r="H3" s="105"/>
      <c r="I3" s="106" t="s">
        <v>37</v>
      </c>
      <c r="J3" s="106"/>
      <c r="K3" s="110">
        <f>'G702'!I5</f>
        <v>0</v>
      </c>
      <c r="L3" s="108"/>
      <c r="M3" s="137"/>
    </row>
    <row r="4" spans="1:13" ht="12.75" customHeight="1" x14ac:dyDescent="0.2">
      <c r="A4" s="8" t="s">
        <v>38</v>
      </c>
      <c r="B4" s="96"/>
      <c r="C4" s="96"/>
      <c r="D4" s="96"/>
      <c r="E4" s="106" t="s">
        <v>84</v>
      </c>
      <c r="F4" s="106"/>
      <c r="G4" s="110">
        <f>'G702'!I7</f>
        <v>0</v>
      </c>
      <c r="H4" s="105"/>
      <c r="I4" s="106" t="s">
        <v>5</v>
      </c>
      <c r="J4" s="106"/>
      <c r="K4" s="110">
        <f>'G702'!I8</f>
        <v>0</v>
      </c>
      <c r="L4" s="108"/>
      <c r="M4" s="137"/>
    </row>
    <row r="5" spans="1:13" ht="12.75" customHeight="1" x14ac:dyDescent="0.2">
      <c r="A5" s="8" t="s">
        <v>39</v>
      </c>
      <c r="B5" s="96"/>
      <c r="C5" s="96"/>
      <c r="D5" s="96"/>
      <c r="E5" s="96"/>
      <c r="F5" s="96"/>
      <c r="G5" s="96"/>
      <c r="H5" s="105"/>
      <c r="I5" s="106" t="s">
        <v>80</v>
      </c>
      <c r="J5" s="106"/>
      <c r="K5" s="258">
        <f>'G702'!E5</f>
        <v>0</v>
      </c>
      <c r="L5" s="259"/>
      <c r="M5" s="138"/>
    </row>
    <row r="6" spans="1:13" ht="12.75" customHeight="1" x14ac:dyDescent="0.2">
      <c r="A6" s="111" t="s">
        <v>40</v>
      </c>
      <c r="B6" s="23" t="s">
        <v>41</v>
      </c>
      <c r="C6" s="23" t="s">
        <v>42</v>
      </c>
      <c r="D6" s="23" t="s">
        <v>43</v>
      </c>
      <c r="E6" s="23" t="s">
        <v>44</v>
      </c>
      <c r="F6" s="23"/>
      <c r="G6" s="23" t="s">
        <v>45</v>
      </c>
      <c r="H6" s="22" t="s">
        <v>46</v>
      </c>
      <c r="I6" s="12" t="s">
        <v>47</v>
      </c>
      <c r="J6" s="12"/>
      <c r="K6" s="36" t="s">
        <v>48</v>
      </c>
      <c r="L6" s="112" t="s">
        <v>76</v>
      </c>
      <c r="M6" s="139"/>
    </row>
    <row r="7" spans="1:13" s="20" customFormat="1" ht="12.75" customHeight="1" x14ac:dyDescent="0.2">
      <c r="A7" s="113" t="s">
        <v>49</v>
      </c>
      <c r="B7" s="24" t="s">
        <v>50</v>
      </c>
      <c r="C7" s="24" t="s">
        <v>51</v>
      </c>
      <c r="D7" s="25" t="s">
        <v>52</v>
      </c>
      <c r="E7" s="26"/>
      <c r="F7" s="154"/>
      <c r="G7" s="24" t="s">
        <v>53</v>
      </c>
      <c r="H7" s="19" t="s">
        <v>54</v>
      </c>
      <c r="I7" s="19" t="s">
        <v>55</v>
      </c>
      <c r="J7" s="141"/>
      <c r="K7" s="37" t="s">
        <v>56</v>
      </c>
      <c r="L7" s="114" t="s">
        <v>57</v>
      </c>
      <c r="M7" s="151"/>
    </row>
    <row r="8" spans="1:13" ht="12.75" customHeight="1" x14ac:dyDescent="0.2">
      <c r="A8" s="115" t="s">
        <v>58</v>
      </c>
      <c r="B8" s="27"/>
      <c r="C8" s="28" t="s">
        <v>59</v>
      </c>
      <c r="D8" s="28" t="s">
        <v>60</v>
      </c>
      <c r="E8" s="28" t="s">
        <v>61</v>
      </c>
      <c r="F8" s="155"/>
      <c r="G8" s="28" t="s">
        <v>62</v>
      </c>
      <c r="H8" s="21" t="s">
        <v>63</v>
      </c>
      <c r="I8" s="13" t="s">
        <v>64</v>
      </c>
      <c r="J8" s="142" t="e">
        <v>#DIV/0!</v>
      </c>
      <c r="K8" s="38" t="s">
        <v>65</v>
      </c>
      <c r="L8" s="116"/>
      <c r="M8" s="152"/>
    </row>
    <row r="9" spans="1:13" ht="12.75" customHeight="1" x14ac:dyDescent="0.2">
      <c r="A9" s="117"/>
      <c r="B9" s="27"/>
      <c r="C9" s="27"/>
      <c r="D9" s="28" t="s">
        <v>66</v>
      </c>
      <c r="E9" s="29"/>
      <c r="F9" s="156"/>
      <c r="G9" s="28" t="s">
        <v>67</v>
      </c>
      <c r="H9" s="21" t="s">
        <v>68</v>
      </c>
      <c r="I9" s="14"/>
      <c r="J9" s="143"/>
      <c r="K9" s="39" t="s">
        <v>69</v>
      </c>
      <c r="L9" s="118"/>
      <c r="M9" s="150"/>
    </row>
    <row r="10" spans="1:13" ht="12.75" customHeight="1" x14ac:dyDescent="0.2">
      <c r="A10" s="117"/>
      <c r="B10" s="27"/>
      <c r="C10" s="27"/>
      <c r="D10" s="30" t="s">
        <v>70</v>
      </c>
      <c r="E10" s="27"/>
      <c r="F10" s="143"/>
      <c r="G10" s="30" t="s">
        <v>71</v>
      </c>
      <c r="H10" s="21" t="s">
        <v>72</v>
      </c>
      <c r="I10" s="14"/>
      <c r="J10" s="143"/>
      <c r="K10" s="40"/>
      <c r="L10" s="119"/>
      <c r="M10" s="153"/>
    </row>
    <row r="11" spans="1:13" ht="12.75" customHeight="1" x14ac:dyDescent="0.2">
      <c r="A11" s="120"/>
      <c r="B11" s="31"/>
      <c r="C11" s="31"/>
      <c r="D11" s="31"/>
      <c r="E11" s="31"/>
      <c r="F11" s="144"/>
      <c r="G11" s="32" t="s">
        <v>73</v>
      </c>
      <c r="H11" s="175" t="s">
        <v>74</v>
      </c>
      <c r="I11" s="134"/>
      <c r="J11" s="143"/>
      <c r="K11" s="40"/>
      <c r="L11" s="119"/>
      <c r="M11" s="153"/>
    </row>
    <row r="12" spans="1:13" ht="15.75" customHeight="1" x14ac:dyDescent="0.2">
      <c r="A12" s="230"/>
      <c r="B12" s="237" t="s">
        <v>77</v>
      </c>
      <c r="C12" s="232">
        <v>0</v>
      </c>
      <c r="D12" s="232">
        <v>0</v>
      </c>
      <c r="E12" s="232">
        <v>0</v>
      </c>
      <c r="F12" s="233">
        <f>SUM(D12:E12)</f>
        <v>0</v>
      </c>
      <c r="G12" s="232">
        <v>0</v>
      </c>
      <c r="H12" s="92">
        <f>SUM(F12:G12)</f>
        <v>0</v>
      </c>
      <c r="I12" s="157">
        <f>IF(C12=0,0,J12)</f>
        <v>0</v>
      </c>
      <c r="J12" s="145" t="e">
        <f t="shared" ref="J12:J36" si="0">IF(G12=0,F12/C12,H12/C12)</f>
        <v>#DIV/0!</v>
      </c>
      <c r="K12" s="41">
        <f>IF(H12=0,C12,IF(ISERR(C12-H12),"",C12-H12))</f>
        <v>0</v>
      </c>
      <c r="L12" s="164">
        <f>IF('G702'!B21=0,0,M12)</f>
        <v>0</v>
      </c>
      <c r="M12" s="161">
        <f>IF('G702'!B21=5,H12*0.05,H12*0.02)</f>
        <v>0</v>
      </c>
    </row>
    <row r="13" spans="1:13" ht="15.75" customHeight="1" x14ac:dyDescent="0.2">
      <c r="A13" s="230"/>
      <c r="B13" s="234"/>
      <c r="C13" s="232">
        <v>0</v>
      </c>
      <c r="D13" s="232">
        <v>0</v>
      </c>
      <c r="E13" s="232">
        <v>0</v>
      </c>
      <c r="F13" s="233">
        <f t="shared" ref="F13:F37" si="1">SUM(D13:E13)</f>
        <v>0</v>
      </c>
      <c r="G13" s="232">
        <v>0</v>
      </c>
      <c r="H13" s="92">
        <f>SUM(F13:G13)</f>
        <v>0</v>
      </c>
      <c r="I13" s="157">
        <f t="shared" ref="I13:I36" si="2">IF(C13=0,0,J13)</f>
        <v>0</v>
      </c>
      <c r="J13" s="145" t="e">
        <f t="shared" si="0"/>
        <v>#DIV/0!</v>
      </c>
      <c r="K13" s="41">
        <f t="shared" ref="K13:K36" si="3">IF(H13=0,C13,IF(ISERR(C13-H13),"",C13-H13))</f>
        <v>0</v>
      </c>
      <c r="L13" s="164">
        <f>IF('G702'!B21=0,0,M13)</f>
        <v>0</v>
      </c>
      <c r="M13" s="161">
        <f>IF('G702'!B21=5,H13*0.05,H13*0.02)</f>
        <v>0</v>
      </c>
    </row>
    <row r="14" spans="1:13" ht="15.75" customHeight="1" x14ac:dyDescent="0.2">
      <c r="A14" s="230"/>
      <c r="B14" s="234"/>
      <c r="C14" s="232">
        <v>0</v>
      </c>
      <c r="D14" s="232">
        <v>0</v>
      </c>
      <c r="E14" s="232">
        <v>0</v>
      </c>
      <c r="F14" s="233">
        <f t="shared" si="1"/>
        <v>0</v>
      </c>
      <c r="G14" s="232">
        <v>0</v>
      </c>
      <c r="H14" s="92">
        <f>SUM(F14:G14)</f>
        <v>0</v>
      </c>
      <c r="I14" s="157">
        <f t="shared" si="2"/>
        <v>0</v>
      </c>
      <c r="J14" s="145" t="e">
        <f t="shared" si="0"/>
        <v>#DIV/0!</v>
      </c>
      <c r="K14" s="41">
        <f t="shared" si="3"/>
        <v>0</v>
      </c>
      <c r="L14" s="164">
        <f>IF('G702'!B21=0,0,M14)</f>
        <v>0</v>
      </c>
      <c r="M14" s="161">
        <f>IF('G702'!B21=5,H14*0.05,H14*0.02)</f>
        <v>0</v>
      </c>
    </row>
    <row r="15" spans="1:13" ht="15.75" customHeight="1" x14ac:dyDescent="0.2">
      <c r="A15" s="230"/>
      <c r="B15" s="234"/>
      <c r="C15" s="232">
        <v>0</v>
      </c>
      <c r="D15" s="232">
        <v>0</v>
      </c>
      <c r="E15" s="232">
        <v>0</v>
      </c>
      <c r="F15" s="233">
        <f t="shared" si="1"/>
        <v>0</v>
      </c>
      <c r="G15" s="232">
        <v>0</v>
      </c>
      <c r="H15" s="92">
        <f>SUM(F15:G15)</f>
        <v>0</v>
      </c>
      <c r="I15" s="157">
        <f t="shared" si="2"/>
        <v>0</v>
      </c>
      <c r="J15" s="145" t="e">
        <f t="shared" si="0"/>
        <v>#DIV/0!</v>
      </c>
      <c r="K15" s="41">
        <f t="shared" si="3"/>
        <v>0</v>
      </c>
      <c r="L15" s="164">
        <f>IF('G702'!B21=0,0,M15)</f>
        <v>0</v>
      </c>
      <c r="M15" s="161">
        <f>IF('G702'!B21=5,H15*0.05,H15*0.02)</f>
        <v>0</v>
      </c>
    </row>
    <row r="16" spans="1:13" ht="15.75" customHeight="1" x14ac:dyDescent="0.2">
      <c r="A16" s="230"/>
      <c r="B16" s="234"/>
      <c r="C16" s="232">
        <v>0</v>
      </c>
      <c r="D16" s="232">
        <v>0</v>
      </c>
      <c r="E16" s="232">
        <v>0</v>
      </c>
      <c r="F16" s="233">
        <f t="shared" si="1"/>
        <v>0</v>
      </c>
      <c r="G16" s="232">
        <v>0</v>
      </c>
      <c r="H16" s="92">
        <f>SUM(F16:G16)</f>
        <v>0</v>
      </c>
      <c r="I16" s="157">
        <f t="shared" si="2"/>
        <v>0</v>
      </c>
      <c r="J16" s="145" t="e">
        <f t="shared" si="0"/>
        <v>#DIV/0!</v>
      </c>
      <c r="K16" s="41">
        <f t="shared" si="3"/>
        <v>0</v>
      </c>
      <c r="L16" s="164">
        <f>IF('G702'!B21=0,0,M16)</f>
        <v>0</v>
      </c>
      <c r="M16" s="161">
        <f>IF('G702'!B21=5,H16*0.05,H16*0.02)</f>
        <v>0</v>
      </c>
    </row>
    <row r="17" spans="1:13" ht="15.75" customHeight="1" x14ac:dyDescent="0.2">
      <c r="A17" s="230"/>
      <c r="B17" s="234"/>
      <c r="C17" s="232">
        <v>0</v>
      </c>
      <c r="D17" s="232">
        <v>0</v>
      </c>
      <c r="E17" s="232">
        <v>0</v>
      </c>
      <c r="F17" s="233">
        <f t="shared" si="1"/>
        <v>0</v>
      </c>
      <c r="G17" s="232">
        <v>0</v>
      </c>
      <c r="H17" s="92">
        <f t="shared" ref="H17:H36" si="4">SUM(F17:G17)</f>
        <v>0</v>
      </c>
      <c r="I17" s="157">
        <f t="shared" si="2"/>
        <v>0</v>
      </c>
      <c r="J17" s="145" t="e">
        <f t="shared" si="0"/>
        <v>#DIV/0!</v>
      </c>
      <c r="K17" s="41">
        <f t="shared" si="3"/>
        <v>0</v>
      </c>
      <c r="L17" s="164">
        <f>IF('G702'!B21=0,0,M17)</f>
        <v>0</v>
      </c>
      <c r="M17" s="161">
        <f>IF('G702'!B21=5,H17*0.05,H17*0.02)</f>
        <v>0</v>
      </c>
    </row>
    <row r="18" spans="1:13" ht="15.75" customHeight="1" x14ac:dyDescent="0.2">
      <c r="A18" s="230"/>
      <c r="B18" s="237" t="s">
        <v>78</v>
      </c>
      <c r="C18" s="232">
        <v>0</v>
      </c>
      <c r="D18" s="232">
        <v>0</v>
      </c>
      <c r="E18" s="232">
        <v>0</v>
      </c>
      <c r="F18" s="233">
        <f t="shared" si="1"/>
        <v>0</v>
      </c>
      <c r="G18" s="232">
        <v>0</v>
      </c>
      <c r="H18" s="92">
        <f t="shared" si="4"/>
        <v>0</v>
      </c>
      <c r="I18" s="157">
        <f t="shared" si="2"/>
        <v>0</v>
      </c>
      <c r="J18" s="145" t="e">
        <f t="shared" si="0"/>
        <v>#DIV/0!</v>
      </c>
      <c r="K18" s="41">
        <f t="shared" si="3"/>
        <v>0</v>
      </c>
      <c r="L18" s="164">
        <f>IF('G702'!B21=0,0,M18)</f>
        <v>0</v>
      </c>
      <c r="M18" s="161">
        <f>IF('G702'!B21=5,H18*0.05,H18*0.02)</f>
        <v>0</v>
      </c>
    </row>
    <row r="19" spans="1:13" ht="15.75" customHeight="1" x14ac:dyDescent="0.2">
      <c r="A19" s="230"/>
      <c r="B19" s="234"/>
      <c r="C19" s="232">
        <v>0</v>
      </c>
      <c r="D19" s="232">
        <v>0</v>
      </c>
      <c r="E19" s="232">
        <v>0</v>
      </c>
      <c r="F19" s="233">
        <f t="shared" si="1"/>
        <v>0</v>
      </c>
      <c r="G19" s="232">
        <v>0</v>
      </c>
      <c r="H19" s="92">
        <f t="shared" si="4"/>
        <v>0</v>
      </c>
      <c r="I19" s="157">
        <f t="shared" si="2"/>
        <v>0</v>
      </c>
      <c r="J19" s="145" t="e">
        <f t="shared" si="0"/>
        <v>#DIV/0!</v>
      </c>
      <c r="K19" s="41">
        <f t="shared" si="3"/>
        <v>0</v>
      </c>
      <c r="L19" s="164">
        <f>IF('G702'!B21=0,0,M19)</f>
        <v>0</v>
      </c>
      <c r="M19" s="161">
        <f>IF('G702'!B21=5,H19*0.05,H19*0.02)</f>
        <v>0</v>
      </c>
    </row>
    <row r="20" spans="1:13" ht="15.75" customHeight="1" x14ac:dyDescent="0.2">
      <c r="A20" s="230"/>
      <c r="B20" s="234"/>
      <c r="C20" s="232">
        <v>0</v>
      </c>
      <c r="D20" s="232">
        <v>0</v>
      </c>
      <c r="E20" s="232">
        <v>0</v>
      </c>
      <c r="F20" s="233">
        <f t="shared" si="1"/>
        <v>0</v>
      </c>
      <c r="G20" s="232">
        <v>0</v>
      </c>
      <c r="H20" s="92">
        <f t="shared" si="4"/>
        <v>0</v>
      </c>
      <c r="I20" s="157">
        <f t="shared" si="2"/>
        <v>0</v>
      </c>
      <c r="J20" s="145" t="e">
        <f t="shared" si="0"/>
        <v>#DIV/0!</v>
      </c>
      <c r="K20" s="41">
        <f t="shared" si="3"/>
        <v>0</v>
      </c>
      <c r="L20" s="164">
        <f>IF('G702'!B21=0,0,M20)</f>
        <v>0</v>
      </c>
      <c r="M20" s="161">
        <f>IF('G702'!B21=5,H20*0.05,H20*0.02)</f>
        <v>0</v>
      </c>
    </row>
    <row r="21" spans="1:13" ht="15.75" customHeight="1" x14ac:dyDescent="0.2">
      <c r="A21" s="230"/>
      <c r="B21" s="234"/>
      <c r="C21" s="232">
        <v>0</v>
      </c>
      <c r="D21" s="232">
        <v>0</v>
      </c>
      <c r="E21" s="232">
        <v>0</v>
      </c>
      <c r="F21" s="233">
        <f t="shared" si="1"/>
        <v>0</v>
      </c>
      <c r="G21" s="232">
        <v>0</v>
      </c>
      <c r="H21" s="92">
        <f t="shared" si="4"/>
        <v>0</v>
      </c>
      <c r="I21" s="157">
        <f t="shared" si="2"/>
        <v>0</v>
      </c>
      <c r="J21" s="145" t="e">
        <f t="shared" si="0"/>
        <v>#DIV/0!</v>
      </c>
      <c r="K21" s="41">
        <f t="shared" si="3"/>
        <v>0</v>
      </c>
      <c r="L21" s="164">
        <f>IF('G702'!B21=0,0,M21)</f>
        <v>0</v>
      </c>
      <c r="M21" s="161">
        <f>IF('G702'!B21=5,H21*0.05,H21*0.02)</f>
        <v>0</v>
      </c>
    </row>
    <row r="22" spans="1:13" ht="15.75" customHeight="1" x14ac:dyDescent="0.2">
      <c r="A22" s="230"/>
      <c r="B22" s="234"/>
      <c r="C22" s="232">
        <v>0</v>
      </c>
      <c r="D22" s="232">
        <v>0</v>
      </c>
      <c r="E22" s="232">
        <v>0</v>
      </c>
      <c r="F22" s="233">
        <f t="shared" si="1"/>
        <v>0</v>
      </c>
      <c r="G22" s="232">
        <v>0</v>
      </c>
      <c r="H22" s="92">
        <f t="shared" si="4"/>
        <v>0</v>
      </c>
      <c r="I22" s="157">
        <f t="shared" si="2"/>
        <v>0</v>
      </c>
      <c r="J22" s="145" t="e">
        <f t="shared" si="0"/>
        <v>#DIV/0!</v>
      </c>
      <c r="K22" s="41">
        <f t="shared" si="3"/>
        <v>0</v>
      </c>
      <c r="L22" s="164">
        <f>IF('G702'!B21=0,0,M22)</f>
        <v>0</v>
      </c>
      <c r="M22" s="161">
        <f>IF('G702'!B21=5,H22*0.05,H22*0.02)</f>
        <v>0</v>
      </c>
    </row>
    <row r="23" spans="1:13" ht="15.75" customHeight="1" x14ac:dyDescent="0.2">
      <c r="A23" s="230"/>
      <c r="B23" s="234"/>
      <c r="C23" s="232">
        <v>0</v>
      </c>
      <c r="D23" s="232">
        <v>0</v>
      </c>
      <c r="E23" s="232">
        <v>0</v>
      </c>
      <c r="F23" s="233">
        <f t="shared" si="1"/>
        <v>0</v>
      </c>
      <c r="G23" s="232">
        <v>0</v>
      </c>
      <c r="H23" s="92">
        <f t="shared" si="4"/>
        <v>0</v>
      </c>
      <c r="I23" s="157">
        <f t="shared" si="2"/>
        <v>0</v>
      </c>
      <c r="J23" s="145" t="e">
        <f t="shared" si="0"/>
        <v>#DIV/0!</v>
      </c>
      <c r="K23" s="41">
        <f t="shared" si="3"/>
        <v>0</v>
      </c>
      <c r="L23" s="164">
        <f>IF('G702'!B21=0,0,M23)</f>
        <v>0</v>
      </c>
      <c r="M23" s="161">
        <f>IF('G702'!B21=5,H23*0.05,H23*0.02)</f>
        <v>0</v>
      </c>
    </row>
    <row r="24" spans="1:13" ht="15.75" customHeight="1" x14ac:dyDescent="0.2">
      <c r="A24" s="230"/>
      <c r="B24" s="234"/>
      <c r="C24" s="232">
        <v>0</v>
      </c>
      <c r="D24" s="232">
        <v>0</v>
      </c>
      <c r="E24" s="232">
        <v>0</v>
      </c>
      <c r="F24" s="233">
        <f t="shared" si="1"/>
        <v>0</v>
      </c>
      <c r="G24" s="232">
        <v>0</v>
      </c>
      <c r="H24" s="92">
        <f t="shared" si="4"/>
        <v>0</v>
      </c>
      <c r="I24" s="157">
        <f t="shared" si="2"/>
        <v>0</v>
      </c>
      <c r="J24" s="145" t="e">
        <f t="shared" si="0"/>
        <v>#DIV/0!</v>
      </c>
      <c r="K24" s="41">
        <f t="shared" si="3"/>
        <v>0</v>
      </c>
      <c r="L24" s="164">
        <f>IF('G702'!B21=0,0,M24)</f>
        <v>0</v>
      </c>
      <c r="M24" s="161">
        <f>IF('G702'!B21=5,H24*0.05,H24*0.02)</f>
        <v>0</v>
      </c>
    </row>
    <row r="25" spans="1:13" ht="15.75" customHeight="1" x14ac:dyDescent="0.2">
      <c r="A25" s="230"/>
      <c r="B25" s="234"/>
      <c r="C25" s="232">
        <v>0</v>
      </c>
      <c r="D25" s="232">
        <v>0</v>
      </c>
      <c r="E25" s="232">
        <v>0</v>
      </c>
      <c r="F25" s="233">
        <f t="shared" si="1"/>
        <v>0</v>
      </c>
      <c r="G25" s="232">
        <v>0</v>
      </c>
      <c r="H25" s="92">
        <f t="shared" si="4"/>
        <v>0</v>
      </c>
      <c r="I25" s="157">
        <f t="shared" si="2"/>
        <v>0</v>
      </c>
      <c r="J25" s="145" t="e">
        <f t="shared" si="0"/>
        <v>#DIV/0!</v>
      </c>
      <c r="K25" s="41">
        <f t="shared" si="3"/>
        <v>0</v>
      </c>
      <c r="L25" s="164">
        <f>IF('G702'!B21=0,0,M25)</f>
        <v>0</v>
      </c>
      <c r="M25" s="161">
        <f>IF('G702'!B21=5,H25*0.05,H25*0.02)</f>
        <v>0</v>
      </c>
    </row>
    <row r="26" spans="1:13" ht="15.75" customHeight="1" x14ac:dyDescent="0.2">
      <c r="A26" s="230"/>
      <c r="B26" s="234"/>
      <c r="C26" s="232">
        <v>0</v>
      </c>
      <c r="D26" s="232">
        <v>0</v>
      </c>
      <c r="E26" s="232">
        <v>0</v>
      </c>
      <c r="F26" s="233">
        <f t="shared" si="1"/>
        <v>0</v>
      </c>
      <c r="G26" s="232">
        <v>0</v>
      </c>
      <c r="H26" s="92">
        <f t="shared" si="4"/>
        <v>0</v>
      </c>
      <c r="I26" s="157">
        <f t="shared" si="2"/>
        <v>0</v>
      </c>
      <c r="J26" s="145" t="e">
        <f t="shared" si="0"/>
        <v>#DIV/0!</v>
      </c>
      <c r="K26" s="41">
        <f t="shared" si="3"/>
        <v>0</v>
      </c>
      <c r="L26" s="164">
        <f>IF('G702'!B21=0,0,M26)</f>
        <v>0</v>
      </c>
      <c r="M26" s="161">
        <f>IF('G702'!B21=5,H26*0.05,H26*0.02)</f>
        <v>0</v>
      </c>
    </row>
    <row r="27" spans="1:13" ht="15.75" customHeight="1" x14ac:dyDescent="0.2">
      <c r="A27" s="230"/>
      <c r="B27" s="234"/>
      <c r="C27" s="232">
        <v>0</v>
      </c>
      <c r="D27" s="232">
        <v>0</v>
      </c>
      <c r="E27" s="232">
        <v>0</v>
      </c>
      <c r="F27" s="233">
        <f t="shared" si="1"/>
        <v>0</v>
      </c>
      <c r="G27" s="232">
        <v>0</v>
      </c>
      <c r="H27" s="92">
        <f t="shared" si="4"/>
        <v>0</v>
      </c>
      <c r="I27" s="157">
        <f t="shared" si="2"/>
        <v>0</v>
      </c>
      <c r="J27" s="145" t="e">
        <f t="shared" si="0"/>
        <v>#DIV/0!</v>
      </c>
      <c r="K27" s="41">
        <f t="shared" si="3"/>
        <v>0</v>
      </c>
      <c r="L27" s="164">
        <f>IF('G702'!B21=0,0,M27)</f>
        <v>0</v>
      </c>
      <c r="M27" s="161">
        <f>IF('G702'!B21=5,H27*0.05,H27*0.02)</f>
        <v>0</v>
      </c>
    </row>
    <row r="28" spans="1:13" ht="15.75" customHeight="1" x14ac:dyDescent="0.2">
      <c r="A28" s="230"/>
      <c r="B28" s="234"/>
      <c r="C28" s="232">
        <v>0</v>
      </c>
      <c r="D28" s="232">
        <v>0</v>
      </c>
      <c r="E28" s="232">
        <v>0</v>
      </c>
      <c r="F28" s="233">
        <f t="shared" si="1"/>
        <v>0</v>
      </c>
      <c r="G28" s="232">
        <v>0</v>
      </c>
      <c r="H28" s="92">
        <f t="shared" si="4"/>
        <v>0</v>
      </c>
      <c r="I28" s="157">
        <f t="shared" si="2"/>
        <v>0</v>
      </c>
      <c r="J28" s="145" t="e">
        <f t="shared" si="0"/>
        <v>#DIV/0!</v>
      </c>
      <c r="K28" s="41">
        <f t="shared" si="3"/>
        <v>0</v>
      </c>
      <c r="L28" s="164">
        <f>IF('G702'!B21=0,0,M28)</f>
        <v>0</v>
      </c>
      <c r="M28" s="161">
        <f>IF('G702'!B21=5,H28*0.05,H28*0.02)</f>
        <v>0</v>
      </c>
    </row>
    <row r="29" spans="1:13" ht="15.75" customHeight="1" x14ac:dyDescent="0.2">
      <c r="A29" s="230"/>
      <c r="B29" s="234"/>
      <c r="C29" s="232">
        <v>0</v>
      </c>
      <c r="D29" s="232">
        <v>0</v>
      </c>
      <c r="E29" s="232">
        <v>0</v>
      </c>
      <c r="F29" s="233">
        <f t="shared" si="1"/>
        <v>0</v>
      </c>
      <c r="G29" s="232">
        <v>0</v>
      </c>
      <c r="H29" s="92">
        <f t="shared" si="4"/>
        <v>0</v>
      </c>
      <c r="I29" s="157">
        <f t="shared" si="2"/>
        <v>0</v>
      </c>
      <c r="J29" s="145" t="e">
        <f t="shared" si="0"/>
        <v>#DIV/0!</v>
      </c>
      <c r="K29" s="41">
        <f t="shared" si="3"/>
        <v>0</v>
      </c>
      <c r="L29" s="164">
        <f>IF('G702'!B21=0,0,M29)</f>
        <v>0</v>
      </c>
      <c r="M29" s="161">
        <f>IF('G702'!B21=5,H29*0.05,H29*0.02)</f>
        <v>0</v>
      </c>
    </row>
    <row r="30" spans="1:13" ht="15.75" customHeight="1" x14ac:dyDescent="0.2">
      <c r="A30" s="230"/>
      <c r="B30" s="234"/>
      <c r="C30" s="232">
        <v>0</v>
      </c>
      <c r="D30" s="232">
        <v>0</v>
      </c>
      <c r="E30" s="232">
        <v>0</v>
      </c>
      <c r="F30" s="233">
        <f t="shared" si="1"/>
        <v>0</v>
      </c>
      <c r="G30" s="232">
        <v>0</v>
      </c>
      <c r="H30" s="92">
        <f t="shared" si="4"/>
        <v>0</v>
      </c>
      <c r="I30" s="157">
        <f t="shared" si="2"/>
        <v>0</v>
      </c>
      <c r="J30" s="145" t="e">
        <f t="shared" si="0"/>
        <v>#DIV/0!</v>
      </c>
      <c r="K30" s="41">
        <f t="shared" si="3"/>
        <v>0</v>
      </c>
      <c r="L30" s="164">
        <f>IF('G702'!B21=0,0,M30)</f>
        <v>0</v>
      </c>
      <c r="M30" s="161">
        <f>IF('G702'!B21=5,H30*0.05,H30*0.02)</f>
        <v>0</v>
      </c>
    </row>
    <row r="31" spans="1:13" ht="15.75" customHeight="1" x14ac:dyDescent="0.2">
      <c r="A31" s="230"/>
      <c r="B31" s="234"/>
      <c r="C31" s="232">
        <v>0</v>
      </c>
      <c r="D31" s="232">
        <v>0</v>
      </c>
      <c r="E31" s="232">
        <v>0</v>
      </c>
      <c r="F31" s="233">
        <f t="shared" si="1"/>
        <v>0</v>
      </c>
      <c r="G31" s="232">
        <v>0</v>
      </c>
      <c r="H31" s="92">
        <f t="shared" si="4"/>
        <v>0</v>
      </c>
      <c r="I31" s="157">
        <f t="shared" si="2"/>
        <v>0</v>
      </c>
      <c r="J31" s="145" t="e">
        <f t="shared" si="0"/>
        <v>#DIV/0!</v>
      </c>
      <c r="K31" s="41">
        <f t="shared" si="3"/>
        <v>0</v>
      </c>
      <c r="L31" s="164">
        <f>IF('G702'!B21=0,0,M31)</f>
        <v>0</v>
      </c>
      <c r="M31" s="161">
        <f>IF('G702'!B21=5,H31*0.05,H31*0.02)</f>
        <v>0</v>
      </c>
    </row>
    <row r="32" spans="1:13" ht="15.75" customHeight="1" x14ac:dyDescent="0.2">
      <c r="A32" s="230"/>
      <c r="B32" s="234"/>
      <c r="C32" s="232">
        <v>0</v>
      </c>
      <c r="D32" s="232">
        <v>0</v>
      </c>
      <c r="E32" s="232">
        <v>0</v>
      </c>
      <c r="F32" s="233">
        <f t="shared" si="1"/>
        <v>0</v>
      </c>
      <c r="G32" s="232">
        <v>0</v>
      </c>
      <c r="H32" s="92">
        <f t="shared" si="4"/>
        <v>0</v>
      </c>
      <c r="I32" s="157">
        <f t="shared" si="2"/>
        <v>0</v>
      </c>
      <c r="J32" s="145" t="e">
        <f t="shared" si="0"/>
        <v>#DIV/0!</v>
      </c>
      <c r="K32" s="41">
        <f t="shared" si="3"/>
        <v>0</v>
      </c>
      <c r="L32" s="164">
        <f>IF('G702'!B21=0,0,M32)</f>
        <v>0</v>
      </c>
      <c r="M32" s="161">
        <f>IF('G702'!B21=5,H32*0.05,H32*0.02)</f>
        <v>0</v>
      </c>
    </row>
    <row r="33" spans="1:13" ht="15.75" customHeight="1" x14ac:dyDescent="0.2">
      <c r="A33" s="230"/>
      <c r="B33" s="234"/>
      <c r="C33" s="232">
        <v>0</v>
      </c>
      <c r="D33" s="232">
        <v>0</v>
      </c>
      <c r="E33" s="232">
        <v>0</v>
      </c>
      <c r="F33" s="233">
        <f t="shared" si="1"/>
        <v>0</v>
      </c>
      <c r="G33" s="232">
        <v>0</v>
      </c>
      <c r="H33" s="92">
        <f t="shared" si="4"/>
        <v>0</v>
      </c>
      <c r="I33" s="157">
        <f t="shared" si="2"/>
        <v>0</v>
      </c>
      <c r="J33" s="145" t="e">
        <f t="shared" si="0"/>
        <v>#DIV/0!</v>
      </c>
      <c r="K33" s="41">
        <f t="shared" si="3"/>
        <v>0</v>
      </c>
      <c r="L33" s="164">
        <f>IF('G702'!B21=0,0,M33)</f>
        <v>0</v>
      </c>
      <c r="M33" s="161">
        <f>IF('G702'!B21=5,H33*0.05,H33*0.02)</f>
        <v>0</v>
      </c>
    </row>
    <row r="34" spans="1:13" ht="15.75" customHeight="1" x14ac:dyDescent="0.2">
      <c r="A34" s="230"/>
      <c r="B34" s="234"/>
      <c r="C34" s="232">
        <v>0</v>
      </c>
      <c r="D34" s="232">
        <v>0</v>
      </c>
      <c r="E34" s="232">
        <v>0</v>
      </c>
      <c r="F34" s="233">
        <f t="shared" si="1"/>
        <v>0</v>
      </c>
      <c r="G34" s="232">
        <v>0</v>
      </c>
      <c r="H34" s="92">
        <f t="shared" si="4"/>
        <v>0</v>
      </c>
      <c r="I34" s="157">
        <f t="shared" si="2"/>
        <v>0</v>
      </c>
      <c r="J34" s="145" t="e">
        <f t="shared" si="0"/>
        <v>#DIV/0!</v>
      </c>
      <c r="K34" s="41">
        <f t="shared" si="3"/>
        <v>0</v>
      </c>
      <c r="L34" s="164">
        <f>IF('G702'!B21=0,0,M34)</f>
        <v>0</v>
      </c>
      <c r="M34" s="161">
        <f>IF('G702'!B21=5,H34*0.05,H34*0.02)</f>
        <v>0</v>
      </c>
    </row>
    <row r="35" spans="1:13" ht="15.75" customHeight="1" x14ac:dyDescent="0.2">
      <c r="A35" s="230"/>
      <c r="B35" s="234"/>
      <c r="C35" s="232">
        <v>0</v>
      </c>
      <c r="D35" s="232">
        <v>0</v>
      </c>
      <c r="E35" s="232">
        <v>0</v>
      </c>
      <c r="F35" s="233">
        <f t="shared" si="1"/>
        <v>0</v>
      </c>
      <c r="G35" s="235">
        <v>0</v>
      </c>
      <c r="H35" s="93">
        <f t="shared" si="4"/>
        <v>0</v>
      </c>
      <c r="I35" s="157">
        <f t="shared" si="2"/>
        <v>0</v>
      </c>
      <c r="J35" s="145" t="e">
        <f t="shared" si="0"/>
        <v>#DIV/0!</v>
      </c>
      <c r="K35" s="41">
        <f t="shared" si="3"/>
        <v>0</v>
      </c>
      <c r="L35" s="164">
        <f>IF('G702'!B21=0,0,M35)</f>
        <v>0</v>
      </c>
      <c r="M35" s="162">
        <f>IF('G702'!B21=5,H35*0.05,H35*0.02)</f>
        <v>0</v>
      </c>
    </row>
    <row r="36" spans="1:13" ht="15.75" customHeight="1" x14ac:dyDescent="0.2">
      <c r="A36" s="230"/>
      <c r="B36" s="234"/>
      <c r="C36" s="232">
        <v>0</v>
      </c>
      <c r="D36" s="232">
        <v>0</v>
      </c>
      <c r="E36" s="232">
        <v>0</v>
      </c>
      <c r="F36" s="236">
        <f t="shared" si="1"/>
        <v>0</v>
      </c>
      <c r="G36" s="232">
        <v>0</v>
      </c>
      <c r="H36" s="92">
        <f t="shared" si="4"/>
        <v>0</v>
      </c>
      <c r="I36" s="157">
        <f t="shared" si="2"/>
        <v>0</v>
      </c>
      <c r="J36" s="145" t="e">
        <f t="shared" si="0"/>
        <v>#DIV/0!</v>
      </c>
      <c r="K36" s="41">
        <f t="shared" si="3"/>
        <v>0</v>
      </c>
      <c r="L36" s="164">
        <f>IF('G702'!B21=0,0,M36)</f>
        <v>0</v>
      </c>
      <c r="M36" s="161">
        <f>IF('G702'!B21=5,H36*0.05,H36*0.02)</f>
        <v>0</v>
      </c>
    </row>
    <row r="37" spans="1:13" s="34" customFormat="1" ht="15.75" customHeight="1" thickBot="1" x14ac:dyDescent="0.25">
      <c r="A37" s="270" t="s">
        <v>94</v>
      </c>
      <c r="B37" s="271"/>
      <c r="C37" s="129">
        <f t="shared" ref="C37:E37" si="5">SUM(C12:C36)</f>
        <v>0</v>
      </c>
      <c r="D37" s="129">
        <f t="shared" si="5"/>
        <v>0</v>
      </c>
      <c r="E37" s="129">
        <f t="shared" si="5"/>
        <v>0</v>
      </c>
      <c r="F37" s="159">
        <f t="shared" si="1"/>
        <v>0</v>
      </c>
      <c r="G37" s="122">
        <f>SUM(G12:G36)</f>
        <v>0</v>
      </c>
      <c r="H37" s="123">
        <f>SUM(H12:H36)</f>
        <v>0</v>
      </c>
      <c r="I37" s="124">
        <f>IF(H37=C37,1,F37/C37)</f>
        <v>1</v>
      </c>
      <c r="J37" s="158"/>
      <c r="K37" s="123">
        <f>SUM(C37-H37)</f>
        <v>0</v>
      </c>
      <c r="L37" s="165">
        <f>IF('G702'!B21=0,0,M37)</f>
        <v>0</v>
      </c>
      <c r="M37" s="163">
        <f>IF('G702'!B21=5,H37*0.05,H37*0.02)</f>
        <v>0</v>
      </c>
    </row>
    <row r="38" spans="1:13" s="34" customFormat="1" ht="15.75" customHeight="1" x14ac:dyDescent="0.2">
      <c r="A38" s="133"/>
      <c r="B38" s="99"/>
      <c r="C38" s="94"/>
      <c r="D38" s="94"/>
      <c r="E38" s="94"/>
      <c r="F38" s="160"/>
      <c r="G38" s="130"/>
      <c r="H38" s="131"/>
      <c r="I38" s="97"/>
      <c r="J38" s="97"/>
      <c r="K38" s="98"/>
      <c r="L38" s="166"/>
      <c r="M38" s="95"/>
    </row>
    <row r="39" spans="1:13" s="121" customFormat="1" ht="15.75" customHeight="1" thickBot="1" x14ac:dyDescent="0.25">
      <c r="A39" s="268" t="s">
        <v>75</v>
      </c>
      <c r="B39" s="269"/>
      <c r="C39" s="125">
        <f>SUM(G703_1!C37+G703_2!C37+C37)</f>
        <v>0</v>
      </c>
      <c r="D39" s="125">
        <f>SUM(G703_1!D37+G703_2!D37+D37)</f>
        <v>0</v>
      </c>
      <c r="E39" s="125">
        <f>SUM(G703_1!E37+G703_2!E37+E37)</f>
        <v>0</v>
      </c>
      <c r="F39" s="125">
        <f>SUM(G703_1!F37+G703_2!F37+F37)</f>
        <v>0</v>
      </c>
      <c r="G39" s="125">
        <f>SUM(G703_1!G37+G703_2!G37+G37)</f>
        <v>0</v>
      </c>
      <c r="H39" s="125">
        <f>SUM(G703_1!H37+G703_2!H37+H37)</f>
        <v>0</v>
      </c>
      <c r="I39" s="127">
        <f>IF(H39=C39,1,F39/C39)</f>
        <v>1</v>
      </c>
      <c r="J39" s="169"/>
      <c r="K39" s="125">
        <f>SUM(G703_1!K37+G703_2!K37+K37)</f>
        <v>0</v>
      </c>
      <c r="L39" s="170">
        <f>SUM(G703_1!L37+G703_2!L37+L37)</f>
        <v>0</v>
      </c>
      <c r="M39" s="171"/>
    </row>
    <row r="40" spans="1:13" ht="12.75" customHeight="1" x14ac:dyDescent="0.2">
      <c r="A40" s="95"/>
      <c r="B40" s="96"/>
      <c r="C40" s="96"/>
      <c r="D40" s="96"/>
      <c r="E40" s="96"/>
      <c r="F40" s="109"/>
      <c r="G40" s="96"/>
      <c r="H40" s="95"/>
      <c r="I40" s="11"/>
      <c r="J40" s="11"/>
    </row>
    <row r="41" spans="1:13" x14ac:dyDescent="0.2">
      <c r="A41"/>
      <c r="F41" s="109"/>
      <c r="G41" s="109"/>
      <c r="H41" s="134"/>
    </row>
  </sheetData>
  <sheetProtection algorithmName="SHA-512" hashValue="PSakIU/tkDeHq8OOWUSgpYpF5gnGnLTeKJnwMSWMHYkjV0RJzx6VDYBJLOoL6XVFebbLHnFWDV7P0luBntehbQ==" saltValue="nDJ7rmoAwIrijFi6ke1UzA==" spinCount="100000" sheet="1" scenarios="1" formatCells="0" selectLockedCells="1"/>
  <mergeCells count="4">
    <mergeCell ref="A39:B39"/>
    <mergeCell ref="A37:B37"/>
    <mergeCell ref="K5:L5"/>
    <mergeCell ref="A1:E1"/>
  </mergeCells>
  <pageMargins left="0.2" right="0.2" top="0.6" bottom="0.44" header="0.26" footer="0.05"/>
  <pageSetup scale="92"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1"/>
  <sheetViews>
    <sheetView view="pageBreakPreview" zoomScale="120" zoomScaleNormal="75" zoomScaleSheetLayoutView="120" workbookViewId="0">
      <pane ySplit="11" topLeftCell="A21" activePane="bottomLeft" state="frozen"/>
      <selection activeCell="C34" sqref="C34"/>
      <selection pane="bottomLeft" activeCell="B27" sqref="B27"/>
    </sheetView>
  </sheetViews>
  <sheetFormatPr defaultColWidth="9.83203125" defaultRowHeight="12.75" x14ac:dyDescent="0.2"/>
  <cols>
    <col min="1" max="1" width="7" style="10" customWidth="1"/>
    <col min="2" max="2" width="39.6640625" style="33" customWidth="1"/>
    <col min="3" max="3" width="14.33203125" style="33" customWidth="1"/>
    <col min="4" max="4" width="19.83203125" style="33" customWidth="1"/>
    <col min="5" max="5" width="16.83203125" style="33" customWidth="1"/>
    <col min="6" max="6" width="16.83203125" style="33" hidden="1" customWidth="1"/>
    <col min="7" max="7" width="16.33203125" style="33" customWidth="1"/>
    <col min="8" max="8" width="15.83203125" style="10" customWidth="1"/>
    <col min="9" max="9" width="16.33203125" style="10" customWidth="1"/>
    <col min="10" max="10" width="16.33203125" style="10" hidden="1" customWidth="1"/>
    <col min="11" max="11" width="16.33203125" style="35" customWidth="1"/>
    <col min="12" max="12" width="16.33203125" style="10" customWidth="1"/>
    <col min="13" max="13" width="16.33203125" style="10" hidden="1" customWidth="1"/>
    <col min="14" max="25" width="9.83203125" style="10" customWidth="1"/>
    <col min="26" max="16384" width="9.83203125" style="10"/>
  </cols>
  <sheetData>
    <row r="1" spans="1:13" ht="23.25" thickBot="1" x14ac:dyDescent="0.35">
      <c r="A1" s="262" t="s">
        <v>116</v>
      </c>
      <c r="B1" s="263"/>
      <c r="C1" s="263"/>
      <c r="D1" s="263"/>
      <c r="E1" s="263"/>
      <c r="F1" s="101"/>
      <c r="G1" s="100"/>
      <c r="H1" s="102" t="s">
        <v>86</v>
      </c>
      <c r="I1" s="132" t="s">
        <v>91</v>
      </c>
      <c r="J1" s="103"/>
      <c r="K1" s="229"/>
      <c r="L1" s="104" t="s">
        <v>87</v>
      </c>
      <c r="M1" s="136"/>
    </row>
    <row r="2" spans="1:13" ht="12.75" customHeight="1" x14ac:dyDescent="0.2">
      <c r="A2" s="218" t="s">
        <v>117</v>
      </c>
      <c r="B2" s="96"/>
      <c r="C2" s="96"/>
      <c r="D2" s="96"/>
      <c r="E2" s="96"/>
      <c r="F2" s="96"/>
      <c r="G2" s="96"/>
      <c r="H2" s="105"/>
      <c r="I2" s="106" t="s">
        <v>2</v>
      </c>
      <c r="J2" s="106"/>
      <c r="K2" s="107">
        <f>'G702'!I4</f>
        <v>0</v>
      </c>
      <c r="L2" s="108"/>
      <c r="M2" s="137"/>
    </row>
    <row r="3" spans="1:13" ht="12.75" customHeight="1" x14ac:dyDescent="0.2">
      <c r="A3" s="8" t="s">
        <v>36</v>
      </c>
      <c r="B3" s="96"/>
      <c r="C3" s="96"/>
      <c r="D3" s="96"/>
      <c r="E3" s="96"/>
      <c r="F3" s="96"/>
      <c r="G3" s="96"/>
      <c r="H3" s="105"/>
      <c r="I3" s="106" t="s">
        <v>37</v>
      </c>
      <c r="J3" s="106"/>
      <c r="K3" s="110">
        <f>'G702'!I5</f>
        <v>0</v>
      </c>
      <c r="L3" s="108"/>
      <c r="M3" s="137"/>
    </row>
    <row r="4" spans="1:13" ht="12.75" customHeight="1" x14ac:dyDescent="0.2">
      <c r="A4" s="8" t="s">
        <v>38</v>
      </c>
      <c r="B4" s="96"/>
      <c r="C4" s="96"/>
      <c r="D4" s="96"/>
      <c r="E4" s="106" t="s">
        <v>84</v>
      </c>
      <c r="F4" s="106"/>
      <c r="G4" s="110">
        <f>'G702'!I7</f>
        <v>0</v>
      </c>
      <c r="H4" s="105"/>
      <c r="I4" s="106" t="s">
        <v>5</v>
      </c>
      <c r="J4" s="106"/>
      <c r="K4" s="110">
        <f>'G702'!I8</f>
        <v>0</v>
      </c>
      <c r="L4" s="108"/>
      <c r="M4" s="137"/>
    </row>
    <row r="5" spans="1:13" ht="12.75" customHeight="1" x14ac:dyDescent="0.2">
      <c r="A5" s="8" t="s">
        <v>39</v>
      </c>
      <c r="B5" s="96"/>
      <c r="C5" s="96"/>
      <c r="D5" s="96"/>
      <c r="E5" s="96"/>
      <c r="F5" s="96"/>
      <c r="G5" s="96"/>
      <c r="H5" s="105"/>
      <c r="I5" s="106" t="s">
        <v>80</v>
      </c>
      <c r="J5" s="106"/>
      <c r="K5" s="258">
        <f>'G702'!E5</f>
        <v>0</v>
      </c>
      <c r="L5" s="259"/>
      <c r="M5" s="138"/>
    </row>
    <row r="6" spans="1:13" ht="12.75" customHeight="1" x14ac:dyDescent="0.2">
      <c r="A6" s="111" t="s">
        <v>40</v>
      </c>
      <c r="B6" s="23" t="s">
        <v>41</v>
      </c>
      <c r="C6" s="23" t="s">
        <v>42</v>
      </c>
      <c r="D6" s="23" t="s">
        <v>43</v>
      </c>
      <c r="E6" s="23" t="s">
        <v>44</v>
      </c>
      <c r="F6" s="23"/>
      <c r="G6" s="23" t="s">
        <v>45</v>
      </c>
      <c r="H6" s="22" t="s">
        <v>46</v>
      </c>
      <c r="I6" s="12" t="s">
        <v>47</v>
      </c>
      <c r="J6" s="12"/>
      <c r="K6" s="36" t="s">
        <v>48</v>
      </c>
      <c r="L6" s="112" t="s">
        <v>76</v>
      </c>
      <c r="M6" s="139"/>
    </row>
    <row r="7" spans="1:13" s="20" customFormat="1" ht="12.75" customHeight="1" x14ac:dyDescent="0.2">
      <c r="A7" s="113" t="s">
        <v>49</v>
      </c>
      <c r="B7" s="24" t="s">
        <v>50</v>
      </c>
      <c r="C7" s="24" t="s">
        <v>51</v>
      </c>
      <c r="D7" s="25" t="s">
        <v>52</v>
      </c>
      <c r="E7" s="26"/>
      <c r="F7" s="154"/>
      <c r="G7" s="24" t="s">
        <v>53</v>
      </c>
      <c r="H7" s="19" t="s">
        <v>54</v>
      </c>
      <c r="I7" s="19" t="s">
        <v>55</v>
      </c>
      <c r="J7" s="141"/>
      <c r="K7" s="37" t="s">
        <v>56</v>
      </c>
      <c r="L7" s="114" t="s">
        <v>57</v>
      </c>
      <c r="M7" s="151"/>
    </row>
    <row r="8" spans="1:13" ht="12.75" customHeight="1" x14ac:dyDescent="0.2">
      <c r="A8" s="115" t="s">
        <v>58</v>
      </c>
      <c r="B8" s="27"/>
      <c r="C8" s="28" t="s">
        <v>59</v>
      </c>
      <c r="D8" s="28" t="s">
        <v>60</v>
      </c>
      <c r="E8" s="28" t="s">
        <v>61</v>
      </c>
      <c r="F8" s="155"/>
      <c r="G8" s="28" t="s">
        <v>62</v>
      </c>
      <c r="H8" s="21" t="s">
        <v>63</v>
      </c>
      <c r="I8" s="13" t="s">
        <v>64</v>
      </c>
      <c r="J8" s="142" t="e">
        <v>#DIV/0!</v>
      </c>
      <c r="K8" s="38" t="s">
        <v>65</v>
      </c>
      <c r="L8" s="116"/>
      <c r="M8" s="152"/>
    </row>
    <row r="9" spans="1:13" ht="12.75" customHeight="1" x14ac:dyDescent="0.2">
      <c r="A9" s="117"/>
      <c r="B9" s="27"/>
      <c r="C9" s="27"/>
      <c r="D9" s="28" t="s">
        <v>66</v>
      </c>
      <c r="E9" s="29"/>
      <c r="F9" s="156"/>
      <c r="G9" s="28" t="s">
        <v>67</v>
      </c>
      <c r="H9" s="21" t="s">
        <v>68</v>
      </c>
      <c r="I9" s="14"/>
      <c r="J9" s="143"/>
      <c r="K9" s="39" t="s">
        <v>69</v>
      </c>
      <c r="L9" s="118"/>
      <c r="M9" s="150"/>
    </row>
    <row r="10" spans="1:13" ht="12.75" customHeight="1" x14ac:dyDescent="0.2">
      <c r="A10" s="117"/>
      <c r="B10" s="27"/>
      <c r="C10" s="27"/>
      <c r="D10" s="30" t="s">
        <v>70</v>
      </c>
      <c r="E10" s="27"/>
      <c r="F10" s="143"/>
      <c r="G10" s="30" t="s">
        <v>71</v>
      </c>
      <c r="H10" s="21" t="s">
        <v>72</v>
      </c>
      <c r="I10" s="14"/>
      <c r="J10" s="143"/>
      <c r="K10" s="40"/>
      <c r="L10" s="119"/>
      <c r="M10" s="153"/>
    </row>
    <row r="11" spans="1:13" ht="12.75" customHeight="1" x14ac:dyDescent="0.2">
      <c r="A11" s="120"/>
      <c r="B11" s="31"/>
      <c r="C11" s="31"/>
      <c r="D11" s="31"/>
      <c r="E11" s="31"/>
      <c r="F11" s="144"/>
      <c r="G11" s="32" t="s">
        <v>73</v>
      </c>
      <c r="H11" s="175" t="s">
        <v>74</v>
      </c>
      <c r="I11" s="134"/>
      <c r="J11" s="143"/>
      <c r="K11" s="40"/>
      <c r="L11" s="119"/>
      <c r="M11" s="153"/>
    </row>
    <row r="12" spans="1:13" ht="15.75" customHeight="1" x14ac:dyDescent="0.2">
      <c r="A12" s="230"/>
      <c r="B12" s="237" t="s">
        <v>77</v>
      </c>
      <c r="C12" s="232">
        <v>0</v>
      </c>
      <c r="D12" s="232">
        <v>0</v>
      </c>
      <c r="E12" s="232">
        <v>0</v>
      </c>
      <c r="F12" s="233">
        <f>SUM(D12:E12)</f>
        <v>0</v>
      </c>
      <c r="G12" s="232">
        <v>0</v>
      </c>
      <c r="H12" s="92">
        <f>SUM(F12:G12)</f>
        <v>0</v>
      </c>
      <c r="I12" s="157">
        <f>IF(C12=0,0,J12)</f>
        <v>0</v>
      </c>
      <c r="J12" s="145" t="e">
        <f t="shared" ref="J12:J36" si="0">IF(G12=0,F12/C12,H12/C12)</f>
        <v>#DIV/0!</v>
      </c>
      <c r="K12" s="41">
        <f>IF(H12=0,C12,IF(ISERR(C12-H12),"",C12-H12))</f>
        <v>0</v>
      </c>
      <c r="L12" s="164">
        <f>IF('G702'!B21=0,0,M12)</f>
        <v>0</v>
      </c>
      <c r="M12" s="161">
        <f>IF('G702'!B21=5,H12*0.05,H12*0.02)</f>
        <v>0</v>
      </c>
    </row>
    <row r="13" spans="1:13" ht="15.75" customHeight="1" x14ac:dyDescent="0.2">
      <c r="A13" s="230"/>
      <c r="B13" s="234"/>
      <c r="C13" s="232">
        <v>0</v>
      </c>
      <c r="D13" s="232">
        <v>0</v>
      </c>
      <c r="E13" s="232">
        <v>0</v>
      </c>
      <c r="F13" s="233">
        <f t="shared" ref="F13:F37" si="1">SUM(D13:E13)</f>
        <v>0</v>
      </c>
      <c r="G13" s="232">
        <v>0</v>
      </c>
      <c r="H13" s="92">
        <f>SUM(F13:G13)</f>
        <v>0</v>
      </c>
      <c r="I13" s="157">
        <f t="shared" ref="I13:I36" si="2">IF(C13=0,0,J13)</f>
        <v>0</v>
      </c>
      <c r="J13" s="145" t="e">
        <f t="shared" si="0"/>
        <v>#DIV/0!</v>
      </c>
      <c r="K13" s="41">
        <f t="shared" ref="K13:K36" si="3">IF(H13=0,C13,IF(ISERR(C13-H13),"",C13-H13))</f>
        <v>0</v>
      </c>
      <c r="L13" s="164">
        <f>IF('G702'!B21=0,0,M13)</f>
        <v>0</v>
      </c>
      <c r="M13" s="161">
        <f>IF('G702'!B21=5,H13*0.05,H13*0.02)</f>
        <v>0</v>
      </c>
    </row>
    <row r="14" spans="1:13" ht="15.75" customHeight="1" x14ac:dyDescent="0.2">
      <c r="A14" s="230"/>
      <c r="B14" s="234"/>
      <c r="C14" s="232">
        <v>0</v>
      </c>
      <c r="D14" s="232">
        <v>0</v>
      </c>
      <c r="E14" s="232">
        <v>0</v>
      </c>
      <c r="F14" s="233">
        <f t="shared" si="1"/>
        <v>0</v>
      </c>
      <c r="G14" s="232">
        <v>0</v>
      </c>
      <c r="H14" s="92">
        <f>SUM(F14:G14)</f>
        <v>0</v>
      </c>
      <c r="I14" s="157">
        <f t="shared" si="2"/>
        <v>0</v>
      </c>
      <c r="J14" s="145" t="e">
        <f t="shared" si="0"/>
        <v>#DIV/0!</v>
      </c>
      <c r="K14" s="41">
        <f t="shared" si="3"/>
        <v>0</v>
      </c>
      <c r="L14" s="164">
        <f>IF('G702'!B21=0,0,M14)</f>
        <v>0</v>
      </c>
      <c r="M14" s="161">
        <f>IF('G702'!B21=5,H14*0.05,H14*0.02)</f>
        <v>0</v>
      </c>
    </row>
    <row r="15" spans="1:13" ht="15.75" customHeight="1" x14ac:dyDescent="0.2">
      <c r="A15" s="230"/>
      <c r="B15" s="234"/>
      <c r="C15" s="232">
        <v>0</v>
      </c>
      <c r="D15" s="232">
        <v>0</v>
      </c>
      <c r="E15" s="232">
        <v>0</v>
      </c>
      <c r="F15" s="233">
        <f t="shared" si="1"/>
        <v>0</v>
      </c>
      <c r="G15" s="232">
        <v>0</v>
      </c>
      <c r="H15" s="92">
        <f>SUM(F15:G15)</f>
        <v>0</v>
      </c>
      <c r="I15" s="157">
        <f t="shared" si="2"/>
        <v>0</v>
      </c>
      <c r="J15" s="145" t="e">
        <f t="shared" si="0"/>
        <v>#DIV/0!</v>
      </c>
      <c r="K15" s="41">
        <f t="shared" si="3"/>
        <v>0</v>
      </c>
      <c r="L15" s="164">
        <f>IF('G702'!B21=0,0,M15)</f>
        <v>0</v>
      </c>
      <c r="M15" s="161">
        <f>IF('G702'!B21=5,H15*0.05,H15*0.02)</f>
        <v>0</v>
      </c>
    </row>
    <row r="16" spans="1:13" ht="15.75" customHeight="1" x14ac:dyDescent="0.2">
      <c r="A16" s="230"/>
      <c r="B16" s="234"/>
      <c r="C16" s="232">
        <v>0</v>
      </c>
      <c r="D16" s="232">
        <v>0</v>
      </c>
      <c r="E16" s="232">
        <v>0</v>
      </c>
      <c r="F16" s="233">
        <f t="shared" si="1"/>
        <v>0</v>
      </c>
      <c r="G16" s="232">
        <v>0</v>
      </c>
      <c r="H16" s="92">
        <f>SUM(F16:G16)</f>
        <v>0</v>
      </c>
      <c r="I16" s="157">
        <f t="shared" si="2"/>
        <v>0</v>
      </c>
      <c r="J16" s="145" t="e">
        <f t="shared" si="0"/>
        <v>#DIV/0!</v>
      </c>
      <c r="K16" s="41">
        <f t="shared" si="3"/>
        <v>0</v>
      </c>
      <c r="L16" s="164">
        <f>IF('G702'!B21=0,0,M16)</f>
        <v>0</v>
      </c>
      <c r="M16" s="161">
        <f>IF('G702'!B21=5,H16*0.05,H16*0.02)</f>
        <v>0</v>
      </c>
    </row>
    <row r="17" spans="1:13" ht="15.75" customHeight="1" x14ac:dyDescent="0.2">
      <c r="A17" s="230"/>
      <c r="B17" s="234"/>
      <c r="C17" s="232">
        <v>0</v>
      </c>
      <c r="D17" s="232">
        <v>0</v>
      </c>
      <c r="E17" s="232">
        <v>0</v>
      </c>
      <c r="F17" s="233">
        <f t="shared" si="1"/>
        <v>0</v>
      </c>
      <c r="G17" s="232">
        <v>0</v>
      </c>
      <c r="H17" s="92">
        <f t="shared" ref="H17:H36" si="4">SUM(F17:G17)</f>
        <v>0</v>
      </c>
      <c r="I17" s="157">
        <f t="shared" si="2"/>
        <v>0</v>
      </c>
      <c r="J17" s="145" t="e">
        <f t="shared" si="0"/>
        <v>#DIV/0!</v>
      </c>
      <c r="K17" s="41">
        <f t="shared" si="3"/>
        <v>0</v>
      </c>
      <c r="L17" s="164">
        <f>IF('G702'!B21=0,0,M17)</f>
        <v>0</v>
      </c>
      <c r="M17" s="161">
        <f>IF('G702'!B21=5,H17*0.05,H17*0.02)</f>
        <v>0</v>
      </c>
    </row>
    <row r="18" spans="1:13" ht="15.75" customHeight="1" x14ac:dyDescent="0.2">
      <c r="A18" s="230"/>
      <c r="B18" s="237" t="s">
        <v>78</v>
      </c>
      <c r="C18" s="232">
        <v>0</v>
      </c>
      <c r="D18" s="232">
        <v>0</v>
      </c>
      <c r="E18" s="232">
        <v>0</v>
      </c>
      <c r="F18" s="233">
        <f t="shared" si="1"/>
        <v>0</v>
      </c>
      <c r="G18" s="232">
        <v>0</v>
      </c>
      <c r="H18" s="92">
        <f t="shared" si="4"/>
        <v>0</v>
      </c>
      <c r="I18" s="157">
        <f t="shared" si="2"/>
        <v>0</v>
      </c>
      <c r="J18" s="145" t="e">
        <f t="shared" si="0"/>
        <v>#DIV/0!</v>
      </c>
      <c r="K18" s="41">
        <f t="shared" si="3"/>
        <v>0</v>
      </c>
      <c r="L18" s="164">
        <f>IF('G702'!B21=0,0,M18)</f>
        <v>0</v>
      </c>
      <c r="M18" s="161">
        <f>IF('G702'!B21=5,H18*0.05,H18*0.02)</f>
        <v>0</v>
      </c>
    </row>
    <row r="19" spans="1:13" ht="15.75" customHeight="1" x14ac:dyDescent="0.2">
      <c r="A19" s="230"/>
      <c r="B19" s="234"/>
      <c r="C19" s="232">
        <v>0</v>
      </c>
      <c r="D19" s="232">
        <v>0</v>
      </c>
      <c r="E19" s="232">
        <v>0</v>
      </c>
      <c r="F19" s="233">
        <f t="shared" si="1"/>
        <v>0</v>
      </c>
      <c r="G19" s="232">
        <v>0</v>
      </c>
      <c r="H19" s="92">
        <f t="shared" si="4"/>
        <v>0</v>
      </c>
      <c r="I19" s="157">
        <f t="shared" si="2"/>
        <v>0</v>
      </c>
      <c r="J19" s="145" t="e">
        <f t="shared" si="0"/>
        <v>#DIV/0!</v>
      </c>
      <c r="K19" s="41">
        <f t="shared" si="3"/>
        <v>0</v>
      </c>
      <c r="L19" s="164">
        <f>IF('G702'!B21=0,0,M19)</f>
        <v>0</v>
      </c>
      <c r="M19" s="161">
        <f>IF('G702'!B21=5,H19*0.05,H19*0.02)</f>
        <v>0</v>
      </c>
    </row>
    <row r="20" spans="1:13" ht="15.75" customHeight="1" x14ac:dyDescent="0.2">
      <c r="A20" s="230"/>
      <c r="B20" s="234"/>
      <c r="C20" s="232">
        <v>0</v>
      </c>
      <c r="D20" s="232">
        <v>0</v>
      </c>
      <c r="E20" s="232">
        <v>0</v>
      </c>
      <c r="F20" s="233">
        <f t="shared" si="1"/>
        <v>0</v>
      </c>
      <c r="G20" s="232">
        <v>0</v>
      </c>
      <c r="H20" s="92">
        <f t="shared" si="4"/>
        <v>0</v>
      </c>
      <c r="I20" s="157">
        <f t="shared" si="2"/>
        <v>0</v>
      </c>
      <c r="J20" s="145" t="e">
        <f t="shared" si="0"/>
        <v>#DIV/0!</v>
      </c>
      <c r="K20" s="41">
        <f t="shared" si="3"/>
        <v>0</v>
      </c>
      <c r="L20" s="164">
        <f>IF('G702'!B21=0,0,M20)</f>
        <v>0</v>
      </c>
      <c r="M20" s="161">
        <f>IF('G702'!B21=5,H20*0.05,H20*0.02)</f>
        <v>0</v>
      </c>
    </row>
    <row r="21" spans="1:13" ht="15.75" customHeight="1" x14ac:dyDescent="0.2">
      <c r="A21" s="230"/>
      <c r="B21" s="234"/>
      <c r="C21" s="232">
        <v>0</v>
      </c>
      <c r="D21" s="232">
        <v>0</v>
      </c>
      <c r="E21" s="232">
        <v>0</v>
      </c>
      <c r="F21" s="233">
        <f t="shared" si="1"/>
        <v>0</v>
      </c>
      <c r="G21" s="232">
        <v>0</v>
      </c>
      <c r="H21" s="92">
        <f t="shared" si="4"/>
        <v>0</v>
      </c>
      <c r="I21" s="157">
        <f t="shared" si="2"/>
        <v>0</v>
      </c>
      <c r="J21" s="145" t="e">
        <f t="shared" si="0"/>
        <v>#DIV/0!</v>
      </c>
      <c r="K21" s="41">
        <f t="shared" si="3"/>
        <v>0</v>
      </c>
      <c r="L21" s="164">
        <f>IF('G702'!B21=0,0,M21)</f>
        <v>0</v>
      </c>
      <c r="M21" s="161">
        <f>IF('G702'!B21=5,H21*0.05,H21*0.02)</f>
        <v>0</v>
      </c>
    </row>
    <row r="22" spans="1:13" ht="15.75" customHeight="1" x14ac:dyDescent="0.2">
      <c r="A22" s="230"/>
      <c r="B22" s="234"/>
      <c r="C22" s="232">
        <v>0</v>
      </c>
      <c r="D22" s="232">
        <v>0</v>
      </c>
      <c r="E22" s="232">
        <v>0</v>
      </c>
      <c r="F22" s="233">
        <f t="shared" si="1"/>
        <v>0</v>
      </c>
      <c r="G22" s="232">
        <v>0</v>
      </c>
      <c r="H22" s="92">
        <f t="shared" si="4"/>
        <v>0</v>
      </c>
      <c r="I22" s="157">
        <f t="shared" si="2"/>
        <v>0</v>
      </c>
      <c r="J22" s="145" t="e">
        <f t="shared" si="0"/>
        <v>#DIV/0!</v>
      </c>
      <c r="K22" s="41">
        <f t="shared" si="3"/>
        <v>0</v>
      </c>
      <c r="L22" s="164">
        <f>IF('G702'!B21=0,0,M22)</f>
        <v>0</v>
      </c>
      <c r="M22" s="161">
        <f>IF('G702'!B21=5,H22*0.05,H22*0.02)</f>
        <v>0</v>
      </c>
    </row>
    <row r="23" spans="1:13" ht="15.75" customHeight="1" x14ac:dyDescent="0.2">
      <c r="A23" s="230"/>
      <c r="B23" s="234"/>
      <c r="C23" s="232">
        <v>0</v>
      </c>
      <c r="D23" s="232">
        <v>0</v>
      </c>
      <c r="E23" s="232">
        <v>0</v>
      </c>
      <c r="F23" s="233">
        <f t="shared" si="1"/>
        <v>0</v>
      </c>
      <c r="G23" s="232">
        <v>0</v>
      </c>
      <c r="H23" s="92">
        <f t="shared" si="4"/>
        <v>0</v>
      </c>
      <c r="I23" s="157">
        <f t="shared" si="2"/>
        <v>0</v>
      </c>
      <c r="J23" s="145" t="e">
        <f t="shared" si="0"/>
        <v>#DIV/0!</v>
      </c>
      <c r="K23" s="41">
        <f t="shared" si="3"/>
        <v>0</v>
      </c>
      <c r="L23" s="164">
        <f>IF('G702'!B21=0,0,M23)</f>
        <v>0</v>
      </c>
      <c r="M23" s="161">
        <f>IF('G702'!B21=5,H23*0.05,H23*0.02)</f>
        <v>0</v>
      </c>
    </row>
    <row r="24" spans="1:13" ht="15.75" customHeight="1" x14ac:dyDescent="0.2">
      <c r="A24" s="230"/>
      <c r="B24" s="234"/>
      <c r="C24" s="232">
        <v>0</v>
      </c>
      <c r="D24" s="232">
        <v>0</v>
      </c>
      <c r="E24" s="232">
        <v>0</v>
      </c>
      <c r="F24" s="233">
        <f t="shared" si="1"/>
        <v>0</v>
      </c>
      <c r="G24" s="232">
        <v>0</v>
      </c>
      <c r="H24" s="92">
        <f t="shared" si="4"/>
        <v>0</v>
      </c>
      <c r="I24" s="157">
        <f t="shared" si="2"/>
        <v>0</v>
      </c>
      <c r="J24" s="145" t="e">
        <f t="shared" si="0"/>
        <v>#DIV/0!</v>
      </c>
      <c r="K24" s="41">
        <f t="shared" si="3"/>
        <v>0</v>
      </c>
      <c r="L24" s="164">
        <f>IF('G702'!B21=0,0,M24)</f>
        <v>0</v>
      </c>
      <c r="M24" s="161">
        <f>IF('G702'!B21=5,H24*0.05,H24*0.02)</f>
        <v>0</v>
      </c>
    </row>
    <row r="25" spans="1:13" ht="15.75" customHeight="1" x14ac:dyDescent="0.2">
      <c r="A25" s="230"/>
      <c r="B25" s="234"/>
      <c r="C25" s="232">
        <v>0</v>
      </c>
      <c r="D25" s="232">
        <v>0</v>
      </c>
      <c r="E25" s="232">
        <v>0</v>
      </c>
      <c r="F25" s="233">
        <f t="shared" si="1"/>
        <v>0</v>
      </c>
      <c r="G25" s="232">
        <v>0</v>
      </c>
      <c r="H25" s="92">
        <f t="shared" si="4"/>
        <v>0</v>
      </c>
      <c r="I25" s="157">
        <f t="shared" si="2"/>
        <v>0</v>
      </c>
      <c r="J25" s="145" t="e">
        <f t="shared" si="0"/>
        <v>#DIV/0!</v>
      </c>
      <c r="K25" s="41">
        <f t="shared" si="3"/>
        <v>0</v>
      </c>
      <c r="L25" s="164">
        <f>IF('G702'!B21=0,0,M25)</f>
        <v>0</v>
      </c>
      <c r="M25" s="161">
        <f>IF('G702'!B21=5,H25*0.05,H25*0.02)</f>
        <v>0</v>
      </c>
    </row>
    <row r="26" spans="1:13" ht="15.75" customHeight="1" x14ac:dyDescent="0.2">
      <c r="A26" s="230"/>
      <c r="B26" s="234"/>
      <c r="C26" s="232">
        <v>0</v>
      </c>
      <c r="D26" s="232">
        <v>0</v>
      </c>
      <c r="E26" s="232">
        <v>0</v>
      </c>
      <c r="F26" s="233">
        <f t="shared" si="1"/>
        <v>0</v>
      </c>
      <c r="G26" s="232">
        <v>0</v>
      </c>
      <c r="H26" s="92">
        <f t="shared" si="4"/>
        <v>0</v>
      </c>
      <c r="I26" s="157">
        <f t="shared" si="2"/>
        <v>0</v>
      </c>
      <c r="J26" s="145" t="e">
        <f t="shared" si="0"/>
        <v>#DIV/0!</v>
      </c>
      <c r="K26" s="41">
        <f t="shared" si="3"/>
        <v>0</v>
      </c>
      <c r="L26" s="164">
        <f>IF('G702'!B21=0,0,M26)</f>
        <v>0</v>
      </c>
      <c r="M26" s="161">
        <f>IF('G702'!B21=5,H26*0.05,H26*0.02)</f>
        <v>0</v>
      </c>
    </row>
    <row r="27" spans="1:13" ht="15.75" customHeight="1" x14ac:dyDescent="0.2">
      <c r="A27" s="230"/>
      <c r="B27" s="234"/>
      <c r="C27" s="232">
        <v>0</v>
      </c>
      <c r="D27" s="232">
        <v>0</v>
      </c>
      <c r="E27" s="232">
        <v>0</v>
      </c>
      <c r="F27" s="233">
        <f t="shared" si="1"/>
        <v>0</v>
      </c>
      <c r="G27" s="232">
        <v>0</v>
      </c>
      <c r="H27" s="92">
        <f t="shared" si="4"/>
        <v>0</v>
      </c>
      <c r="I27" s="157">
        <f t="shared" si="2"/>
        <v>0</v>
      </c>
      <c r="J27" s="145" t="e">
        <f t="shared" si="0"/>
        <v>#DIV/0!</v>
      </c>
      <c r="K27" s="41">
        <f t="shared" si="3"/>
        <v>0</v>
      </c>
      <c r="L27" s="164">
        <f>IF('G702'!B21=0,0,M27)</f>
        <v>0</v>
      </c>
      <c r="M27" s="161">
        <f>IF('G702'!B21=5,H27*0.05,H27*0.02)</f>
        <v>0</v>
      </c>
    </row>
    <row r="28" spans="1:13" ht="15.75" customHeight="1" x14ac:dyDescent="0.2">
      <c r="A28" s="230"/>
      <c r="B28" s="234"/>
      <c r="C28" s="232">
        <v>0</v>
      </c>
      <c r="D28" s="232">
        <v>0</v>
      </c>
      <c r="E28" s="232">
        <v>0</v>
      </c>
      <c r="F28" s="233">
        <f t="shared" si="1"/>
        <v>0</v>
      </c>
      <c r="G28" s="232">
        <v>0</v>
      </c>
      <c r="H28" s="92">
        <f t="shared" si="4"/>
        <v>0</v>
      </c>
      <c r="I28" s="157">
        <f t="shared" si="2"/>
        <v>0</v>
      </c>
      <c r="J28" s="145" t="e">
        <f t="shared" si="0"/>
        <v>#DIV/0!</v>
      </c>
      <c r="K28" s="41">
        <f t="shared" si="3"/>
        <v>0</v>
      </c>
      <c r="L28" s="164">
        <f>IF('G702'!B21=0,0,M28)</f>
        <v>0</v>
      </c>
      <c r="M28" s="161">
        <f>IF('G702'!B21=5,H28*0.05,H28*0.02)</f>
        <v>0</v>
      </c>
    </row>
    <row r="29" spans="1:13" ht="15.75" customHeight="1" x14ac:dyDescent="0.2">
      <c r="A29" s="230"/>
      <c r="B29" s="234"/>
      <c r="C29" s="232">
        <v>0</v>
      </c>
      <c r="D29" s="232">
        <v>0</v>
      </c>
      <c r="E29" s="232">
        <v>0</v>
      </c>
      <c r="F29" s="233">
        <f t="shared" si="1"/>
        <v>0</v>
      </c>
      <c r="G29" s="232">
        <v>0</v>
      </c>
      <c r="H29" s="92">
        <f t="shared" si="4"/>
        <v>0</v>
      </c>
      <c r="I29" s="157">
        <f t="shared" si="2"/>
        <v>0</v>
      </c>
      <c r="J29" s="145" t="e">
        <f t="shared" si="0"/>
        <v>#DIV/0!</v>
      </c>
      <c r="K29" s="41">
        <f t="shared" si="3"/>
        <v>0</v>
      </c>
      <c r="L29" s="164">
        <f>IF('G702'!B21=0,0,M29)</f>
        <v>0</v>
      </c>
      <c r="M29" s="161">
        <f>IF('G702'!B21=5,H29*0.05,H29*0.02)</f>
        <v>0</v>
      </c>
    </row>
    <row r="30" spans="1:13" ht="15.75" customHeight="1" x14ac:dyDescent="0.2">
      <c r="A30" s="230"/>
      <c r="B30" s="234"/>
      <c r="C30" s="232">
        <v>0</v>
      </c>
      <c r="D30" s="232">
        <v>0</v>
      </c>
      <c r="E30" s="232">
        <v>0</v>
      </c>
      <c r="F30" s="233">
        <f t="shared" si="1"/>
        <v>0</v>
      </c>
      <c r="G30" s="232">
        <v>0</v>
      </c>
      <c r="H30" s="92">
        <f t="shared" si="4"/>
        <v>0</v>
      </c>
      <c r="I30" s="157">
        <f t="shared" si="2"/>
        <v>0</v>
      </c>
      <c r="J30" s="145" t="e">
        <f t="shared" si="0"/>
        <v>#DIV/0!</v>
      </c>
      <c r="K30" s="41">
        <f t="shared" si="3"/>
        <v>0</v>
      </c>
      <c r="L30" s="164">
        <f>IF('G702'!B21=0,0,M30)</f>
        <v>0</v>
      </c>
      <c r="M30" s="161">
        <f>IF('G702'!B21=5,H30*0.05,H30*0.02)</f>
        <v>0</v>
      </c>
    </row>
    <row r="31" spans="1:13" ht="15.75" customHeight="1" x14ac:dyDescent="0.2">
      <c r="A31" s="230"/>
      <c r="B31" s="234"/>
      <c r="C31" s="232">
        <v>0</v>
      </c>
      <c r="D31" s="232">
        <v>0</v>
      </c>
      <c r="E31" s="232">
        <v>0</v>
      </c>
      <c r="F31" s="233">
        <f t="shared" si="1"/>
        <v>0</v>
      </c>
      <c r="G31" s="232">
        <v>0</v>
      </c>
      <c r="H31" s="92">
        <f t="shared" si="4"/>
        <v>0</v>
      </c>
      <c r="I31" s="157">
        <f t="shared" si="2"/>
        <v>0</v>
      </c>
      <c r="J31" s="145" t="e">
        <f t="shared" si="0"/>
        <v>#DIV/0!</v>
      </c>
      <c r="K31" s="41">
        <f t="shared" si="3"/>
        <v>0</v>
      </c>
      <c r="L31" s="164">
        <f>IF('G702'!B21=0,0,M31)</f>
        <v>0</v>
      </c>
      <c r="M31" s="161">
        <f>IF('G702'!B21=5,H31*0.05,H31*0.02)</f>
        <v>0</v>
      </c>
    </row>
    <row r="32" spans="1:13" ht="15.75" customHeight="1" x14ac:dyDescent="0.2">
      <c r="A32" s="230"/>
      <c r="B32" s="234"/>
      <c r="C32" s="232">
        <v>0</v>
      </c>
      <c r="D32" s="232">
        <v>0</v>
      </c>
      <c r="E32" s="232">
        <v>0</v>
      </c>
      <c r="F32" s="233">
        <f t="shared" si="1"/>
        <v>0</v>
      </c>
      <c r="G32" s="232">
        <v>0</v>
      </c>
      <c r="H32" s="92">
        <f t="shared" si="4"/>
        <v>0</v>
      </c>
      <c r="I32" s="157">
        <f t="shared" si="2"/>
        <v>0</v>
      </c>
      <c r="J32" s="145" t="e">
        <f t="shared" si="0"/>
        <v>#DIV/0!</v>
      </c>
      <c r="K32" s="41">
        <f t="shared" si="3"/>
        <v>0</v>
      </c>
      <c r="L32" s="164">
        <f>IF('G702'!B21=0,0,M32)</f>
        <v>0</v>
      </c>
      <c r="M32" s="161">
        <f>IF('G702'!B21=5,H32*0.05,H32*0.02)</f>
        <v>0</v>
      </c>
    </row>
    <row r="33" spans="1:13" ht="15.75" customHeight="1" x14ac:dyDescent="0.2">
      <c r="A33" s="230"/>
      <c r="B33" s="234"/>
      <c r="C33" s="232">
        <v>0</v>
      </c>
      <c r="D33" s="232">
        <v>0</v>
      </c>
      <c r="E33" s="232">
        <v>0</v>
      </c>
      <c r="F33" s="233">
        <f t="shared" si="1"/>
        <v>0</v>
      </c>
      <c r="G33" s="232">
        <v>0</v>
      </c>
      <c r="H33" s="92">
        <f t="shared" si="4"/>
        <v>0</v>
      </c>
      <c r="I33" s="157">
        <f t="shared" si="2"/>
        <v>0</v>
      </c>
      <c r="J33" s="145" t="e">
        <f t="shared" si="0"/>
        <v>#DIV/0!</v>
      </c>
      <c r="K33" s="41">
        <f t="shared" si="3"/>
        <v>0</v>
      </c>
      <c r="L33" s="164">
        <f>IF('G702'!B21=0,0,M33)</f>
        <v>0</v>
      </c>
      <c r="M33" s="161">
        <f>IF('G702'!B21=5,H33*0.05,H33*0.02)</f>
        <v>0</v>
      </c>
    </row>
    <row r="34" spans="1:13" ht="15.75" customHeight="1" x14ac:dyDescent="0.2">
      <c r="A34" s="230"/>
      <c r="B34" s="234"/>
      <c r="C34" s="232">
        <v>0</v>
      </c>
      <c r="D34" s="232">
        <v>0</v>
      </c>
      <c r="E34" s="232">
        <v>0</v>
      </c>
      <c r="F34" s="233">
        <f t="shared" si="1"/>
        <v>0</v>
      </c>
      <c r="G34" s="232">
        <v>0</v>
      </c>
      <c r="H34" s="92">
        <f t="shared" si="4"/>
        <v>0</v>
      </c>
      <c r="I34" s="157">
        <f t="shared" si="2"/>
        <v>0</v>
      </c>
      <c r="J34" s="145" t="e">
        <f t="shared" si="0"/>
        <v>#DIV/0!</v>
      </c>
      <c r="K34" s="41">
        <f t="shared" si="3"/>
        <v>0</v>
      </c>
      <c r="L34" s="164">
        <f>IF('G702'!B21=0,0,M34)</f>
        <v>0</v>
      </c>
      <c r="M34" s="161">
        <f>IF('G702'!B21=5,H34*0.05,H34*0.02)</f>
        <v>0</v>
      </c>
    </row>
    <row r="35" spans="1:13" ht="15.75" customHeight="1" x14ac:dyDescent="0.2">
      <c r="A35" s="230"/>
      <c r="B35" s="234"/>
      <c r="C35" s="232">
        <v>0</v>
      </c>
      <c r="D35" s="232">
        <v>0</v>
      </c>
      <c r="E35" s="232">
        <v>0</v>
      </c>
      <c r="F35" s="233">
        <f t="shared" si="1"/>
        <v>0</v>
      </c>
      <c r="G35" s="235">
        <v>0</v>
      </c>
      <c r="H35" s="93">
        <f t="shared" si="4"/>
        <v>0</v>
      </c>
      <c r="I35" s="157">
        <f t="shared" si="2"/>
        <v>0</v>
      </c>
      <c r="J35" s="145" t="e">
        <f t="shared" si="0"/>
        <v>#DIV/0!</v>
      </c>
      <c r="K35" s="41">
        <f t="shared" si="3"/>
        <v>0</v>
      </c>
      <c r="L35" s="164">
        <f>IF('G702'!B21=0,0,M35)</f>
        <v>0</v>
      </c>
      <c r="M35" s="162">
        <f>IF('G702'!B21=5,H35*0.05,H35*0.02)</f>
        <v>0</v>
      </c>
    </row>
    <row r="36" spans="1:13" ht="15.75" customHeight="1" x14ac:dyDescent="0.2">
      <c r="A36" s="230"/>
      <c r="B36" s="234"/>
      <c r="C36" s="232">
        <v>0</v>
      </c>
      <c r="D36" s="232">
        <v>0</v>
      </c>
      <c r="E36" s="232">
        <v>0</v>
      </c>
      <c r="F36" s="236">
        <f t="shared" si="1"/>
        <v>0</v>
      </c>
      <c r="G36" s="232">
        <v>0</v>
      </c>
      <c r="H36" s="92">
        <f t="shared" si="4"/>
        <v>0</v>
      </c>
      <c r="I36" s="157">
        <f t="shared" si="2"/>
        <v>0</v>
      </c>
      <c r="J36" s="145" t="e">
        <f t="shared" si="0"/>
        <v>#DIV/0!</v>
      </c>
      <c r="K36" s="41">
        <f t="shared" si="3"/>
        <v>0</v>
      </c>
      <c r="L36" s="164">
        <f>IF('G702'!B21=0,0,M36)</f>
        <v>0</v>
      </c>
      <c r="M36" s="161">
        <f>IF('G702'!B21=5,H36*0.05,H36*0.02)</f>
        <v>0</v>
      </c>
    </row>
    <row r="37" spans="1:13" s="34" customFormat="1" ht="15.75" customHeight="1" thickBot="1" x14ac:dyDescent="0.25">
      <c r="A37" s="135"/>
      <c r="B37" s="128" t="s">
        <v>95</v>
      </c>
      <c r="C37" s="129">
        <f t="shared" ref="C37:E37" si="5">SUM(C12:C36)</f>
        <v>0</v>
      </c>
      <c r="D37" s="129">
        <f t="shared" si="5"/>
        <v>0</v>
      </c>
      <c r="E37" s="129">
        <f t="shared" si="5"/>
        <v>0</v>
      </c>
      <c r="F37" s="159">
        <f t="shared" si="1"/>
        <v>0</v>
      </c>
      <c r="G37" s="122">
        <f>SUM(G12:G36)</f>
        <v>0</v>
      </c>
      <c r="H37" s="123">
        <f>SUM(H12:H36)</f>
        <v>0</v>
      </c>
      <c r="I37" s="124">
        <f>IF(H37=C37,1,F37/C37)</f>
        <v>1</v>
      </c>
      <c r="J37" s="158"/>
      <c r="K37" s="123">
        <f>SUM(C37-H37)</f>
        <v>0</v>
      </c>
      <c r="L37" s="165">
        <f>IF('G702'!B21=0,0,M37)</f>
        <v>0</v>
      </c>
      <c r="M37" s="163">
        <f>IF('G702'!B21=5,H37*0.05,H37*0.02)</f>
        <v>0</v>
      </c>
    </row>
    <row r="38" spans="1:13" s="34" customFormat="1" x14ac:dyDescent="0.2">
      <c r="A38" s="133"/>
      <c r="B38" s="99"/>
      <c r="C38" s="94"/>
      <c r="D38" s="94"/>
      <c r="E38" s="94"/>
      <c r="F38" s="160"/>
      <c r="G38" s="130"/>
      <c r="H38" s="131"/>
      <c r="I38" s="97"/>
      <c r="J38" s="97"/>
      <c r="K38" s="98"/>
      <c r="L38" s="166"/>
      <c r="M38" s="95"/>
    </row>
    <row r="39" spans="1:13" s="121" customFormat="1" ht="18.75" customHeight="1" thickBot="1" x14ac:dyDescent="0.25">
      <c r="A39" s="167"/>
      <c r="B39" s="168" t="s">
        <v>75</v>
      </c>
      <c r="C39" s="125">
        <f>SUM(G703_1!C37+G703_2!C37+G703_3!C37+C37)</f>
        <v>0</v>
      </c>
      <c r="D39" s="125">
        <f>SUM(G703_1!D37+G703_2!D37+G703_3!D37+D37)</f>
        <v>0</v>
      </c>
      <c r="E39" s="125">
        <f>SUM(G703_1!E37+G703_2!E37+G703_3!E37+E37)</f>
        <v>0</v>
      </c>
      <c r="F39" s="125">
        <f>SUM(G703_1!F37+G703_2!F37+G703_3!F37+F37)</f>
        <v>0</v>
      </c>
      <c r="G39" s="125">
        <f>SUM(G703_1!G37+G703_2!G37+G703_3!G37+G37)</f>
        <v>0</v>
      </c>
      <c r="H39" s="125">
        <f>SUM(G703_1!H37+G703_2!H37+G703_3!H37+H37)</f>
        <v>0</v>
      </c>
      <c r="I39" s="127">
        <f>IF(H39=C39,1,F39/C39)</f>
        <v>1</v>
      </c>
      <c r="J39" s="169"/>
      <c r="K39" s="125">
        <f>SUM(G703_1!K37+G703_2!K37+G703_3!K37+K37)</f>
        <v>0</v>
      </c>
      <c r="L39" s="170">
        <f>SUM(G703_1!L37+G703_2!L37+G703_3!L37+L37)</f>
        <v>0</v>
      </c>
      <c r="M39" s="171"/>
    </row>
    <row r="40" spans="1:13" ht="12.75" customHeight="1" x14ac:dyDescent="0.2">
      <c r="A40" s="95"/>
      <c r="B40" s="96"/>
      <c r="C40" s="96"/>
      <c r="D40" s="96"/>
      <c r="E40" s="96"/>
      <c r="F40" s="109"/>
      <c r="G40" s="96"/>
      <c r="H40" s="95"/>
      <c r="I40" s="11"/>
      <c r="J40" s="11"/>
    </row>
    <row r="41" spans="1:13" x14ac:dyDescent="0.2">
      <c r="A41"/>
      <c r="E41" s="109"/>
      <c r="F41" s="109"/>
      <c r="G41" s="109"/>
      <c r="H41" s="134"/>
    </row>
  </sheetData>
  <sheetProtection algorithmName="SHA-512" hashValue="DnWvAmjeYE8YM9vONfFKJzYI6jY1DEdUnIxEg2edfcEFZunVxT2Itvo81Vu18+c2eloaWr9LmjwH0nSUBs5C0g==" saltValue="XHOfSb7egVh0NoaL75l5EA==" spinCount="100000" sheet="1" scenarios="1" formatCells="0" selectLockedCells="1"/>
  <mergeCells count="2">
    <mergeCell ref="K5:L5"/>
    <mergeCell ref="A1:E1"/>
  </mergeCells>
  <pageMargins left="0.2" right="0.2" top="0.6" bottom="0.44" header="0.26" footer="0.05"/>
  <pageSetup scale="9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G702</vt:lpstr>
      <vt:lpstr>G703_1</vt:lpstr>
      <vt:lpstr>G703_2</vt:lpstr>
      <vt:lpstr>G703_3</vt:lpstr>
      <vt:lpstr>G703_4</vt:lpstr>
      <vt:lpstr>'G702'!Print_Area</vt:lpstr>
      <vt:lpstr>G703_1!Print_Area</vt:lpstr>
      <vt:lpstr>G703_2!Print_Area</vt:lpstr>
      <vt:lpstr>G703_4!Print_Area</vt:lpstr>
      <vt:lpstr>Print_Area_MI</vt:lpstr>
      <vt:lpstr>Print_Titles_MI</vt:lpstr>
    </vt:vector>
  </TitlesOfParts>
  <Company>Henderson,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Marty Creasman</dc:creator>
  <cp:lastModifiedBy>Petree, Kimberly N.</cp:lastModifiedBy>
  <cp:lastPrinted>2019-05-09T14:53:28Z</cp:lastPrinted>
  <dcterms:created xsi:type="dcterms:W3CDTF">2000-02-21T17:18:32Z</dcterms:created>
  <dcterms:modified xsi:type="dcterms:W3CDTF">2019-05-15T16:24:51Z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-571703509</vt:i4>
  </property>
  <property fmtid="{D5CDD505-2E9C-101B-9397-08002B2CF9AE}" pid="3" name="_EmailSubject">
    <vt:lpwstr>Application for payment</vt:lpwstr>
  </property>
  <property fmtid="{D5CDD505-2E9C-101B-9397-08002B2CF9AE}" pid="4" name="_AuthorEmail">
    <vt:lpwstr>Christa@hendersonincgc.com</vt:lpwstr>
  </property>
  <property fmtid="{D5CDD505-2E9C-101B-9397-08002B2CF9AE}" pid="5" name="_AuthorEmailDisplayName">
    <vt:lpwstr>Christa Kirby</vt:lpwstr>
  </property>
  <property fmtid="{D5CDD505-2E9C-101B-9397-08002B2CF9AE}" pid="6" name="_ReviewingToolsShownOnce">
    <vt:lpwstr/>
  </property>
</Properties>
</file>