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apmyfs1\Purchasing\1 Bids\BIDS 26\26-044 ITB - ACTIVE - Charter Flights - Athletics - TD 29635915\"/>
    </mc:Choice>
  </mc:AlternateContent>
  <xr:revisionPtr revIDLastSave="0" documentId="13_ncr:1_{E04EB8C6-B9F5-4568-991C-32C107CDE669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Bid Tabulation" sheetId="1" r:id="rId1"/>
    <sheet name="Award Summar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I5" i="1"/>
  <c r="M5" i="1"/>
  <c r="Q5" i="1"/>
  <c r="R4" i="1"/>
  <c r="R5" i="1" l="1"/>
</calcChain>
</file>

<file path=xl/sharedStrings.xml><?xml version="1.0" encoding="utf-8"?>
<sst xmlns="http://schemas.openxmlformats.org/spreadsheetml/2006/main" count="58" uniqueCount="42">
  <si>
    <t>Vendor Name</t>
  </si>
  <si>
    <t>Route A – Base Cost</t>
  </si>
  <si>
    <t>Route A – Fuel Gallons</t>
  </si>
  <si>
    <t>Route A – Fuel Cost ($4/gal)</t>
  </si>
  <si>
    <t>Route A – Total</t>
  </si>
  <si>
    <t>Route B – Base Cost</t>
  </si>
  <si>
    <t>Route B – Fuel Gallons</t>
  </si>
  <si>
    <t>Route B – Fuel Cost ($4/gal)</t>
  </si>
  <si>
    <t>Route B – Total</t>
  </si>
  <si>
    <t>Route C – Base Cost</t>
  </si>
  <si>
    <t>Route C – Fuel Gallons</t>
  </si>
  <si>
    <t>Route C – Fuel Cost ($4/gal)</t>
  </si>
  <si>
    <t>Route C – Total</t>
  </si>
  <si>
    <t>Trip #2 – Base Cost</t>
  </si>
  <si>
    <t>Trip #2 – Fuel Gallons</t>
  </si>
  <si>
    <t>Trip #2 – Fuel Cost ($4/gal)</t>
  </si>
  <si>
    <t>Trip #2 – Total</t>
  </si>
  <si>
    <t>TOTAL EVALUATED COST</t>
  </si>
  <si>
    <t>Responsive? (Y/N)</t>
  </si>
  <si>
    <t>References</t>
  </si>
  <si>
    <t>Rank</t>
  </si>
  <si>
    <t>PASS Charters</t>
  </si>
  <si>
    <t>Y</t>
  </si>
  <si>
    <t>Yes</t>
  </si>
  <si>
    <t>Short's Travel Management</t>
  </si>
  <si>
    <t>AirFax Airline Marketing Associates, Inc</t>
  </si>
  <si>
    <t>Air Planning LLC</t>
  </si>
  <si>
    <t>Top Flight Charters</t>
  </si>
  <si>
    <t>Vendor</t>
  </si>
  <si>
    <t>Total Evaluated Cost</t>
  </si>
  <si>
    <t>Responsive</t>
  </si>
  <si>
    <t>Recommended Award</t>
  </si>
  <si>
    <t>YES</t>
  </si>
  <si>
    <t>NO</t>
  </si>
  <si>
    <t>No</t>
  </si>
  <si>
    <t>Note</t>
  </si>
  <si>
    <t>Missing carrier safety rating and ten-year accident/incident information</t>
  </si>
  <si>
    <t>Company A</t>
  </si>
  <si>
    <t>Company B</t>
  </si>
  <si>
    <t>Company C</t>
  </si>
  <si>
    <t>Company D</t>
  </si>
  <si>
    <t>Best responsive bidder to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</si>
</sst>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tabSelected="1" workbookViewId="0">
      <selection activeCell="U20" sqref="U20"/>
    </sheetView>
  </sheetViews>
  <sheetFormatPr defaultRowHeight="14.4" x14ac:dyDescent="0.3"/>
  <cols>
    <col min="1" max="1" width="24" customWidth="1"/>
    <col min="2" max="17" width="8.33203125" customWidth="1"/>
    <col min="19" max="19" width="5" customWidth="1"/>
    <col min="20" max="20" width="6" customWidth="1"/>
    <col min="21" max="21" width="5.88671875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35</v>
      </c>
    </row>
    <row r="2" spans="1:22" x14ac:dyDescent="0.3">
      <c r="A2" t="s">
        <v>37</v>
      </c>
      <c r="E2">
        <v>89900</v>
      </c>
      <c r="I2">
        <v>100000</v>
      </c>
      <c r="M2">
        <v>100000</v>
      </c>
      <c r="Q2">
        <v>100900</v>
      </c>
      <c r="R2">
        <v>390800</v>
      </c>
      <c r="S2" t="s">
        <v>22</v>
      </c>
      <c r="T2" t="s">
        <v>34</v>
      </c>
      <c r="U2">
        <v>1</v>
      </c>
      <c r="V2" t="s">
        <v>36</v>
      </c>
    </row>
    <row r="3" spans="1:22" x14ac:dyDescent="0.3">
      <c r="A3" s="2" t="s">
        <v>24</v>
      </c>
      <c r="B3" s="2">
        <v>81338</v>
      </c>
      <c r="C3" s="2">
        <v>3278</v>
      </c>
      <c r="D3" s="2">
        <v>13112</v>
      </c>
      <c r="E3" s="2">
        <v>94450</v>
      </c>
      <c r="F3" s="2">
        <v>88602</v>
      </c>
      <c r="G3" s="2">
        <v>3737</v>
      </c>
      <c r="H3" s="2">
        <v>14948</v>
      </c>
      <c r="I3" s="2">
        <v>103550</v>
      </c>
      <c r="J3" s="2">
        <v>88787</v>
      </c>
      <c r="K3" s="2">
        <v>3707</v>
      </c>
      <c r="L3" s="2">
        <v>14828</v>
      </c>
      <c r="M3" s="2">
        <v>103615</v>
      </c>
      <c r="N3" s="2">
        <v>80152</v>
      </c>
      <c r="O3" s="2">
        <v>3212</v>
      </c>
      <c r="P3" s="2">
        <v>12848</v>
      </c>
      <c r="Q3" s="2">
        <v>93000</v>
      </c>
      <c r="R3" s="2">
        <v>394615</v>
      </c>
      <c r="S3" s="2" t="s">
        <v>22</v>
      </c>
      <c r="T3" s="2" t="s">
        <v>23</v>
      </c>
      <c r="U3" s="2">
        <v>2</v>
      </c>
      <c r="V3" t="s">
        <v>41</v>
      </c>
    </row>
    <row r="4" spans="1:22" x14ac:dyDescent="0.3">
      <c r="A4" t="s">
        <v>38</v>
      </c>
      <c r="E4">
        <v>93340</v>
      </c>
      <c r="I4">
        <v>104428</v>
      </c>
      <c r="M4">
        <v>105827</v>
      </c>
      <c r="Q4">
        <v>91995</v>
      </c>
      <c r="R4">
        <f>SUM(Q4,M4,I4,E4)</f>
        <v>395590</v>
      </c>
      <c r="S4" t="s">
        <v>22</v>
      </c>
      <c r="T4" t="s">
        <v>23</v>
      </c>
      <c r="U4">
        <v>3</v>
      </c>
    </row>
    <row r="5" spans="1:22" x14ac:dyDescent="0.3">
      <c r="A5" t="s">
        <v>39</v>
      </c>
      <c r="B5">
        <v>90984</v>
      </c>
      <c r="C5">
        <v>5100</v>
      </c>
      <c r="D5">
        <v>10000</v>
      </c>
      <c r="E5">
        <f>SUM(D5,B5)</f>
        <v>100984</v>
      </c>
      <c r="F5">
        <v>105048</v>
      </c>
      <c r="G5">
        <v>5525</v>
      </c>
      <c r="H5">
        <v>11000</v>
      </c>
      <c r="I5">
        <f>SUM(H5,F5)</f>
        <v>116048</v>
      </c>
      <c r="J5">
        <v>106437</v>
      </c>
      <c r="K5">
        <v>5525</v>
      </c>
      <c r="L5">
        <v>11000</v>
      </c>
      <c r="M5">
        <f>SUM(L5,J5)</f>
        <v>117437</v>
      </c>
      <c r="N5">
        <v>89774</v>
      </c>
      <c r="O5">
        <v>4888</v>
      </c>
      <c r="P5">
        <v>9000</v>
      </c>
      <c r="Q5">
        <f>SUM(P5,N5)</f>
        <v>98774</v>
      </c>
      <c r="R5">
        <f>SUM(Q5,M5,I5,E5)</f>
        <v>433243</v>
      </c>
      <c r="S5" t="s">
        <v>22</v>
      </c>
      <c r="T5" t="s">
        <v>23</v>
      </c>
      <c r="U5">
        <v>4</v>
      </c>
    </row>
    <row r="6" spans="1:22" x14ac:dyDescent="0.3">
      <c r="A6" t="s">
        <v>40</v>
      </c>
      <c r="B6">
        <v>115342</v>
      </c>
      <c r="C6">
        <v>6550</v>
      </c>
      <c r="D6">
        <v>26200</v>
      </c>
      <c r="E6">
        <v>141542</v>
      </c>
      <c r="F6">
        <v>115342</v>
      </c>
      <c r="G6">
        <v>6550</v>
      </c>
      <c r="H6">
        <v>26200</v>
      </c>
      <c r="I6">
        <v>141542</v>
      </c>
      <c r="J6">
        <v>115342</v>
      </c>
      <c r="K6">
        <v>6550</v>
      </c>
      <c r="L6">
        <v>26200</v>
      </c>
      <c r="M6">
        <v>141542</v>
      </c>
      <c r="N6">
        <v>97930</v>
      </c>
      <c r="O6">
        <v>5450</v>
      </c>
      <c r="P6">
        <v>21800</v>
      </c>
      <c r="Q6">
        <v>119730</v>
      </c>
      <c r="R6">
        <v>544356</v>
      </c>
      <c r="S6" t="s">
        <v>22</v>
      </c>
      <c r="T6" t="s">
        <v>23</v>
      </c>
      <c r="U6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C11" sqref="C11"/>
    </sheetView>
  </sheetViews>
  <sheetFormatPr defaultRowHeight="14.4" x14ac:dyDescent="0.3"/>
  <cols>
    <col min="1" max="1" width="22.88671875" customWidth="1"/>
    <col min="2" max="2" width="19.109375" customWidth="1"/>
    <col min="3" max="3" width="11.109375" bestFit="1" customWidth="1"/>
  </cols>
  <sheetData>
    <row r="1" spans="1:5" x14ac:dyDescent="0.3">
      <c r="A1" s="1" t="s">
        <v>28</v>
      </c>
      <c r="B1" s="1" t="s">
        <v>29</v>
      </c>
      <c r="C1" s="1" t="s">
        <v>30</v>
      </c>
      <c r="D1" s="1" t="s">
        <v>20</v>
      </c>
      <c r="E1" s="1" t="s">
        <v>31</v>
      </c>
    </row>
    <row r="2" spans="1:5" x14ac:dyDescent="0.3">
      <c r="A2" s="2" t="s">
        <v>21</v>
      </c>
      <c r="B2" s="2">
        <v>390800</v>
      </c>
      <c r="C2" s="2" t="s">
        <v>22</v>
      </c>
      <c r="D2" s="2">
        <v>1</v>
      </c>
      <c r="E2" s="2" t="s">
        <v>32</v>
      </c>
    </row>
    <row r="3" spans="1:5" x14ac:dyDescent="0.3">
      <c r="A3" t="s">
        <v>24</v>
      </c>
      <c r="B3">
        <v>394615</v>
      </c>
      <c r="C3" t="s">
        <v>22</v>
      </c>
      <c r="D3">
        <v>2</v>
      </c>
      <c r="E3" t="s">
        <v>33</v>
      </c>
    </row>
    <row r="4" spans="1:5" x14ac:dyDescent="0.3">
      <c r="A4" t="s">
        <v>25</v>
      </c>
      <c r="B4">
        <v>395590</v>
      </c>
      <c r="C4" t="s">
        <v>22</v>
      </c>
      <c r="D4">
        <v>3</v>
      </c>
      <c r="E4" t="s">
        <v>33</v>
      </c>
    </row>
    <row r="5" spans="1:5" x14ac:dyDescent="0.3">
      <c r="A5" t="s">
        <v>26</v>
      </c>
      <c r="B5">
        <v>433243</v>
      </c>
      <c r="C5" t="s">
        <v>22</v>
      </c>
      <c r="D5">
        <v>4</v>
      </c>
      <c r="E5" t="s">
        <v>33</v>
      </c>
    </row>
    <row r="6" spans="1:5" x14ac:dyDescent="0.3">
      <c r="A6" t="s">
        <v>27</v>
      </c>
      <c r="B6">
        <v>544356</v>
      </c>
      <c r="D6">
        <v>5</v>
      </c>
      <c r="E6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 Tabulation</vt:lpstr>
      <vt:lpstr>Award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Walton, Pat</dc:creator>
  <cp:keywords/>
  <dc:description/>
  <cp:lastModifiedBy>Walton, Pat</cp:lastModifiedBy>
  <cp:revision/>
  <dcterms:created xsi:type="dcterms:W3CDTF">2026-06-29T19:05:24Z</dcterms:created>
  <dcterms:modified xsi:type="dcterms:W3CDTF">2026-07-26T23:48:57Z</dcterms:modified>
  <cp:category/>
  <cp:contentStatus/>
</cp:coreProperties>
</file>